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tabRatio="814" activeTab="0"/>
  </bookViews>
  <sheets>
    <sheet name="Gen Fund" sheetId="1" r:id="rId1"/>
    <sheet name="Summary" sheetId="2" r:id="rId2"/>
  </sheets>
  <definedNames>
    <definedName name="_xlnm.Print_Area" localSheetId="0">'Gen Fund'!$A$1:$F$49</definedName>
  </definedNames>
  <calcPr fullCalcOnLoad="1"/>
</workbook>
</file>

<file path=xl/sharedStrings.xml><?xml version="1.0" encoding="utf-8"?>
<sst xmlns="http://schemas.openxmlformats.org/spreadsheetml/2006/main" count="75" uniqueCount="59">
  <si>
    <t>Acct #</t>
  </si>
  <si>
    <t>Operating Expenditures</t>
  </si>
  <si>
    <t>Capital Outlay</t>
  </si>
  <si>
    <t>Total Expenditures</t>
  </si>
  <si>
    <t>Key Largo Fire &amp; Rescue</t>
  </si>
  <si>
    <t>District Clerk Services</t>
  </si>
  <si>
    <t>Accounting and Financial Services</t>
  </si>
  <si>
    <t>Key Largo Ambulance</t>
  </si>
  <si>
    <t>TOTAL EXPENDITURES, FUND BALANCES</t>
  </si>
  <si>
    <t>AND OTHER FINANCING USES</t>
  </si>
  <si>
    <t>Key Largo Fire/EMS District Board</t>
  </si>
  <si>
    <t>Transfer to Vehicle &amp; Equipment Replacement Fund</t>
  </si>
  <si>
    <t>Interest Income</t>
  </si>
  <si>
    <t>REVENUES</t>
  </si>
  <si>
    <t>OTHER FINANCING SOURCES</t>
  </si>
  <si>
    <t>TOTAL REVENUES, FUND BALANCES</t>
  </si>
  <si>
    <t>AND OTHER FINANCING SOURCES</t>
  </si>
  <si>
    <t>OTHER FINANCING USES</t>
  </si>
  <si>
    <t>Total Revenues</t>
  </si>
  <si>
    <t>Transfers Out</t>
  </si>
  <si>
    <t>Subtotal District Board</t>
  </si>
  <si>
    <t>Subtotal Key Largo Ambulance</t>
  </si>
  <si>
    <t>Subtotal Key Largo Fire &amp; Rescue</t>
  </si>
  <si>
    <t>2007 Gross Taxable Value:</t>
  </si>
  <si>
    <t>Transfers In</t>
  </si>
  <si>
    <t>Transfer from Vehicle &amp; Equipment Replacement Fund</t>
  </si>
  <si>
    <t>PROPOSED EXPENDITURES</t>
  </si>
  <si>
    <t>Prior Year Millage Rate:</t>
  </si>
  <si>
    <t>Rounding Adjustment Needed to Balance Budget at Calc Millage Rate</t>
  </si>
  <si>
    <t>Rolled-Back Millage Rate:</t>
  </si>
  <si>
    <t>Millage Rate :</t>
  </si>
  <si>
    <t>Adopted</t>
  </si>
  <si>
    <t>.</t>
  </si>
  <si>
    <t>Increase/
Decrease</t>
  </si>
  <si>
    <t>Explanation of Budget Increase/Decrease</t>
  </si>
  <si>
    <t>General Fund AMENDED</t>
  </si>
  <si>
    <t>Increase due to financial &amp; accounting services cost being greater than anticipated.</t>
  </si>
  <si>
    <t>Increase due to costs being greater than anticipated.</t>
  </si>
  <si>
    <t>512.311</t>
  </si>
  <si>
    <t>513.320</t>
  </si>
  <si>
    <t>Final 
Amended</t>
  </si>
  <si>
    <t>Department:  1100  District Board</t>
  </si>
  <si>
    <t>Department:  1250  Key Largo Fire &amp; Rescue</t>
  </si>
  <si>
    <t>Description</t>
  </si>
  <si>
    <t>TOTAL INCREASE</t>
  </si>
  <si>
    <t>Increase/
(Decrease)</t>
  </si>
  <si>
    <t>PROJECTED FUND BALANCE OCT 1, 2008</t>
  </si>
  <si>
    <t>Department:  1300  Key Largo Ambulance\EMS</t>
  </si>
  <si>
    <t>FUND BALANCE SEP 30, 2009</t>
  </si>
  <si>
    <t>Grant Revenue</t>
  </si>
  <si>
    <t>Legal Services (Prof Svcs)</t>
  </si>
  <si>
    <t>514.310</t>
  </si>
  <si>
    <t>Ad Valorem Taxes .7768 mills (at 96% collection)</t>
  </si>
  <si>
    <t>Increase due to costs being greater than anticipated. forensic audit up to $30,000</t>
  </si>
  <si>
    <t>General Fund ADOPTED
AS AMENDED ON 6/8/09</t>
  </si>
  <si>
    <t>Increase due to costs being greater than anticipated, Policies &amp; Procedures Manual (Meetings &amp; Reformat Entire Manual), Trauma Star. KLVAC &amp; KLVFD Audits, AFG Grant Bids/RFP’s/Technical Specifications, Grant Management (AFG Grant), and Station Construction Grant (Station #24 Remodel)</t>
  </si>
  <si>
    <t>Increase due to costs being greater than anticipated, Policy &amp; Procedures Manual, Forensic Audits, Commissioner Issues</t>
  </si>
  <si>
    <t>Increase due to costs being greater than anticipated, Forensic Audits, Review of the  Policy &amp; Procedures Manual, Review of  Proposals for Procurement/ Bidding  of Various Projects, Grant funding activities (construction grant loan, construction grant single audit price quote, compiled various information requested for grant reporting)</t>
  </si>
  <si>
    <t>District Clerk Svcs (Prof Svcs)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</si>
</sst>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_)"/>
    <numFmt numFmtId="167" formatCode="#,##0.00000_);\(#,##0.00000\)"/>
    <numFmt numFmtId="168" formatCode="0.00000_)"/>
    <numFmt numFmtId="169" formatCode="0.00_)"/>
    <numFmt numFmtId="170" formatCode="#,##0.0000_);\(#,##0.0000\)"/>
    <numFmt numFmtId="171" formatCode="#,##0.000_);\(#,##0.000\)"/>
    <numFmt numFmtId="172" formatCode="#,##0.0_);\(#,##0.0\)"/>
    <numFmt numFmtId="173" formatCode="_(* #,##0.00000_);_(* \(#,##0.00000\);_(* &quot;-&quot;?????_);_(@_)"/>
    <numFmt numFmtId="174" formatCode="_(* #,##0.0000_);_(* \(#,##0.0000\);_(* &quot;-&quot;????_);_(@_)"/>
    <numFmt numFmtId="175" formatCode="_(* #,##0.0_);_(* \(#,##0.0\);_(* &quot;-&quot;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_(&quot;$&quot;* #,##0.0_);_(&quot;$&quot;* \(#,##0.0\);_(&quot;$&quot;* &quot;-&quot;_);_(@_)"/>
    <numFmt numFmtId="181" formatCode="_(&quot;$&quot;* #,##0.00_);_(&quot;$&quot;* \(#,##0.00\);_(&quot;$&quot;* &quot;-&quot;_);_(@_)"/>
    <numFmt numFmtId="182" formatCode="_(&quot;$&quot;* #,##0.000_);_(&quot;$&quot;* \(#,##0.000\);_(&quot;$&quot;* &quot;-&quot;_);_(@_)"/>
    <numFmt numFmtId="183" formatCode="_(* #,##0.000_);_(* \(#,##0.000\);_(* &quot;-&quot;????_);_(@_)"/>
    <numFmt numFmtId="184" formatCode="_(* #,##0.00000_);_(* \(#,##0.00000\);_(* &quot;-&quot;????_);_(@_)"/>
    <numFmt numFmtId="185" formatCode="_(* #,##0.000000_);_(* \(#,##0.000000\);_(* &quot;-&quot;????_);_(@_)"/>
    <numFmt numFmtId="186" formatCode="0.000"/>
    <numFmt numFmtId="187" formatCode="0.0000"/>
    <numFmt numFmtId="188" formatCode="_(* #,##0.000_);_(* \(#,##0.000\);_(* &quot;-&quot;???_);_(@_)"/>
    <numFmt numFmtId="189" formatCode="_(* #,##0.00_);_(* \(#,##0.00\);_(* &quot;-&quot;???_);_(@_)"/>
    <numFmt numFmtId="190" formatCode="_(* #,##0.0_);_(* \(#,##0.0\);_(* &quot;-&quot;???_);_(@_)"/>
    <numFmt numFmtId="191" formatCode="_(* #,##0_);_(* \(#,##0\);_(* &quot;-&quot;?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0000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b/>
      <sz val="11"/>
      <name val="Arial Rounded MT Bold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42" fontId="3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2" fontId="3" fillId="0" borderId="10" xfId="0" applyNumberFormat="1" applyFont="1" applyFill="1" applyBorder="1" applyAlignment="1">
      <alignment/>
    </xf>
    <xf numFmtId="42" fontId="3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/>
    </xf>
    <xf numFmtId="42" fontId="4" fillId="0" borderId="11" xfId="0" applyNumberFormat="1" applyFont="1" applyFill="1" applyBorder="1" applyAlignment="1">
      <alignment/>
    </xf>
    <xf numFmtId="42" fontId="3" fillId="0" borderId="10" xfId="42" applyNumberFormat="1" applyFont="1" applyFill="1" applyBorder="1" applyAlignment="1">
      <alignment/>
    </xf>
    <xf numFmtId="42" fontId="3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44" fontId="0" fillId="0" borderId="0" xfId="0" applyNumberFormat="1" applyAlignment="1">
      <alignment wrapText="1"/>
    </xf>
    <xf numFmtId="44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4" fontId="7" fillId="0" borderId="0" xfId="42" applyNumberFormat="1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165" fontId="4" fillId="7" borderId="0" xfId="44" applyNumberFormat="1" applyFont="1" applyFill="1" applyAlignment="1">
      <alignment/>
    </xf>
    <xf numFmtId="42" fontId="0" fillId="0" borderId="0" xfId="0" applyNumberFormat="1" applyFont="1" applyAlignment="1">
      <alignment/>
    </xf>
    <xf numFmtId="9" fontId="2" fillId="0" borderId="0" xfId="57" applyFon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 wrapText="1"/>
    </xf>
    <xf numFmtId="42" fontId="0" fillId="0" borderId="0" xfId="0" applyNumberForma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74" fontId="7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2" fontId="0" fillId="0" borderId="0" xfId="0" applyNumberFormat="1" applyBorder="1" applyAlignment="1">
      <alignment/>
    </xf>
    <xf numFmtId="4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2" fillId="0" borderId="0" xfId="57" applyFont="1" applyBorder="1" applyAlignment="1">
      <alignment/>
    </xf>
    <xf numFmtId="9" fontId="0" fillId="0" borderId="0" xfId="57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41" fontId="5" fillId="0" borderId="0" xfId="0" applyNumberFormat="1" applyFont="1" applyBorder="1" applyAlignment="1">
      <alignment horizontal="center" wrapText="1"/>
    </xf>
    <xf numFmtId="165" fontId="2" fillId="0" borderId="0" xfId="44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2" fillId="0" borderId="0" xfId="57" applyNumberFormat="1" applyFont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41" fontId="0" fillId="24" borderId="0" xfId="0" applyNumberFormat="1" applyFill="1" applyBorder="1" applyAlignment="1">
      <alignment/>
    </xf>
    <xf numFmtId="41" fontId="0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4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5" fontId="4" fillId="0" borderId="0" xfId="44" applyNumberFormat="1" applyFont="1" applyFill="1" applyBorder="1" applyAlignment="1">
      <alignment/>
    </xf>
    <xf numFmtId="0" fontId="0" fillId="0" borderId="0" xfId="0" applyBorder="1" applyAlignment="1" quotePrefix="1">
      <alignment horizontal="center"/>
    </xf>
    <xf numFmtId="42" fontId="4" fillId="0" borderId="0" xfId="42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41" fontId="0" fillId="0" borderId="0" xfId="0" applyNumberFormat="1" applyFont="1" applyBorder="1" applyAlignment="1">
      <alignment horizontal="justify" vertical="top" wrapText="1"/>
    </xf>
    <xf numFmtId="0" fontId="0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76"/>
  <sheetViews>
    <sheetView showGridLines="0" tabSelected="1" workbookViewId="0" topLeftCell="A1">
      <selection activeCell="D49" sqref="D49"/>
    </sheetView>
  </sheetViews>
  <sheetFormatPr defaultColWidth="9.140625" defaultRowHeight="12.75"/>
  <cols>
    <col min="1" max="1" width="2.00390625" style="0" customWidth="1"/>
    <col min="2" max="2" width="46.421875" style="0" customWidth="1"/>
    <col min="3" max="3" width="13.421875" style="0" customWidth="1"/>
    <col min="4" max="4" width="16.7109375" style="9" customWidth="1"/>
    <col min="5" max="6" width="16.00390625" style="9" customWidth="1"/>
    <col min="8" max="8" width="12.00390625" style="0" bestFit="1" customWidth="1"/>
  </cols>
  <sheetData>
    <row r="1" spans="4:6" s="33" customFormat="1" ht="51">
      <c r="D1" s="34" t="s">
        <v>54</v>
      </c>
      <c r="E1" s="34" t="s">
        <v>45</v>
      </c>
      <c r="F1" s="34" t="s">
        <v>35</v>
      </c>
    </row>
    <row r="2" spans="1:6" ht="15" customHeight="1">
      <c r="A2" s="15" t="s">
        <v>13</v>
      </c>
      <c r="B2" s="6"/>
      <c r="D2" s="23"/>
      <c r="E2" s="23"/>
      <c r="F2" s="23"/>
    </row>
    <row r="3" spans="1:6" ht="15" customHeight="1" hidden="1">
      <c r="A3" s="15"/>
      <c r="B3" s="35" t="s">
        <v>27</v>
      </c>
      <c r="C3" s="11">
        <v>0.7537</v>
      </c>
      <c r="D3" s="23"/>
      <c r="E3" s="23"/>
      <c r="F3" s="23"/>
    </row>
    <row r="4" spans="1:6" ht="15.75" customHeight="1" hidden="1">
      <c r="A4" s="15"/>
      <c r="B4" s="35" t="s">
        <v>29</v>
      </c>
      <c r="C4" s="11">
        <v>0.6881</v>
      </c>
      <c r="D4" s="23"/>
      <c r="E4" s="23"/>
      <c r="F4" s="23"/>
    </row>
    <row r="5" spans="1:6" ht="15" customHeight="1" hidden="1">
      <c r="A5" s="15"/>
      <c r="B5" s="35" t="s">
        <v>23</v>
      </c>
      <c r="C5" s="43">
        <v>3854938132</v>
      </c>
      <c r="D5" s="23"/>
      <c r="E5" s="23"/>
      <c r="F5" s="23"/>
    </row>
    <row r="6" spans="1:6" s="37" customFormat="1" ht="15" customHeight="1" hidden="1">
      <c r="A6" s="36"/>
      <c r="C6" s="35" t="s">
        <v>30</v>
      </c>
      <c r="D6" s="38">
        <v>0.662</v>
      </c>
      <c r="E6" s="38"/>
      <c r="F6" s="38"/>
    </row>
    <row r="7" ht="9" customHeight="1"/>
    <row r="8" spans="2:6" ht="15" customHeight="1">
      <c r="B8" s="80" t="s">
        <v>52</v>
      </c>
      <c r="D8" s="24">
        <v>2578206</v>
      </c>
      <c r="E8" s="24">
        <v>0</v>
      </c>
      <c r="F8" s="24">
        <f>+D8+E8</f>
        <v>2578206</v>
      </c>
    </row>
    <row r="9" spans="2:6" ht="16.5">
      <c r="B9" s="17" t="s">
        <v>49</v>
      </c>
      <c r="D9" s="25">
        <v>225848</v>
      </c>
      <c r="E9" s="25">
        <v>0</v>
      </c>
      <c r="F9" s="25">
        <f>+D9+E9</f>
        <v>225848</v>
      </c>
    </row>
    <row r="10" spans="1:6" ht="15" customHeight="1">
      <c r="A10" s="6"/>
      <c r="B10" s="17" t="s">
        <v>12</v>
      </c>
      <c r="D10" s="25">
        <v>95000</v>
      </c>
      <c r="E10" s="25">
        <v>0</v>
      </c>
      <c r="F10" s="25">
        <f>+D10+E10</f>
        <v>95000</v>
      </c>
    </row>
    <row r="11" spans="1:6" ht="7.5" customHeight="1">
      <c r="A11" s="6"/>
      <c r="B11" s="8"/>
      <c r="D11" s="25"/>
      <c r="E11" s="25"/>
      <c r="F11" s="25"/>
    </row>
    <row r="12" spans="1:6" ht="15" customHeight="1">
      <c r="A12" s="6"/>
      <c r="B12" s="8" t="s">
        <v>18</v>
      </c>
      <c r="D12" s="26">
        <f>SUM(D8:D10)</f>
        <v>2899054</v>
      </c>
      <c r="E12" s="26">
        <f>SUM(E8:E10)</f>
        <v>0</v>
      </c>
      <c r="F12" s="26">
        <f>SUM(F8:F10)</f>
        <v>2899054</v>
      </c>
    </row>
    <row r="13" spans="1:6" ht="10.5" customHeight="1">
      <c r="A13" s="6"/>
      <c r="B13" s="6"/>
      <c r="D13" s="25"/>
      <c r="E13" s="25"/>
      <c r="F13" s="25"/>
    </row>
    <row r="14" spans="1:6" ht="15" customHeight="1">
      <c r="A14" s="17" t="s">
        <v>14</v>
      </c>
      <c r="D14" s="25"/>
      <c r="E14" s="25"/>
      <c r="F14" s="25"/>
    </row>
    <row r="15" spans="1:6" ht="15" customHeight="1">
      <c r="A15" s="17"/>
      <c r="B15" s="17" t="s">
        <v>24</v>
      </c>
      <c r="D15" s="25"/>
      <c r="E15" s="25"/>
      <c r="F15" s="25"/>
    </row>
    <row r="16" spans="1:6" ht="15" customHeight="1">
      <c r="A16" s="17"/>
      <c r="B16" s="18" t="s">
        <v>25</v>
      </c>
      <c r="D16" s="25">
        <v>195000</v>
      </c>
      <c r="E16" s="25">
        <v>0</v>
      </c>
      <c r="F16" s="25">
        <f>+D16+E16</f>
        <v>195000</v>
      </c>
    </row>
    <row r="17" spans="1:6" ht="15" customHeight="1">
      <c r="A17" s="17"/>
      <c r="B17" s="18"/>
      <c r="D17" s="25"/>
      <c r="E17" s="25"/>
      <c r="F17" s="25"/>
    </row>
    <row r="18" spans="1:8" ht="15" customHeight="1">
      <c r="A18" s="20" t="s">
        <v>46</v>
      </c>
      <c r="B18" s="16"/>
      <c r="D18" s="27">
        <v>682985</v>
      </c>
      <c r="E18" s="27">
        <v>0</v>
      </c>
      <c r="F18" s="27">
        <f>+D18+E18</f>
        <v>682985</v>
      </c>
      <c r="H18" s="47"/>
    </row>
    <row r="19" spans="1:6" ht="9" customHeight="1" thickBot="1">
      <c r="A19" s="6"/>
      <c r="B19" s="21"/>
      <c r="C19" s="4"/>
      <c r="D19" s="28"/>
      <c r="E19" s="28"/>
      <c r="F19" s="28"/>
    </row>
    <row r="20" spans="1:6" ht="15" customHeight="1" thickBot="1" thickTop="1">
      <c r="A20" s="15" t="s">
        <v>15</v>
      </c>
      <c r="D20" s="29">
        <f>+D12+D14+D16+D18</f>
        <v>3777039</v>
      </c>
      <c r="E20" s="29">
        <f>+E12+E14+E16+E18</f>
        <v>0</v>
      </c>
      <c r="F20" s="29">
        <f>+F12+F14+F16+F18</f>
        <v>3777039</v>
      </c>
    </row>
    <row r="21" spans="1:6" ht="15" customHeight="1" thickTop="1">
      <c r="A21" s="15" t="s">
        <v>16</v>
      </c>
      <c r="B21" s="7"/>
      <c r="D21" s="25"/>
      <c r="E21" s="25"/>
      <c r="F21" s="25"/>
    </row>
    <row r="22" spans="1:6" ht="15" customHeight="1">
      <c r="A22" s="6"/>
      <c r="B22" s="7"/>
      <c r="D22" s="25"/>
      <c r="E22" s="25"/>
      <c r="F22" s="25"/>
    </row>
    <row r="23" spans="1:6" ht="15" customHeight="1">
      <c r="A23" s="15" t="s">
        <v>26</v>
      </c>
      <c r="B23" s="6"/>
      <c r="D23" s="23"/>
      <c r="E23" s="23"/>
      <c r="F23" s="23"/>
    </row>
    <row r="24" spans="1:6" ht="15" customHeight="1">
      <c r="A24" s="19"/>
      <c r="B24" s="15" t="s">
        <v>10</v>
      </c>
      <c r="D24" s="23"/>
      <c r="E24" s="23"/>
      <c r="F24" s="23"/>
    </row>
    <row r="25" spans="1:6" ht="15" customHeight="1">
      <c r="A25" s="19"/>
      <c r="B25" s="18" t="s">
        <v>1</v>
      </c>
      <c r="D25" s="22">
        <f>295290+10000</f>
        <v>305290</v>
      </c>
      <c r="E25" s="22">
        <f>Summary!D20</f>
        <v>49500</v>
      </c>
      <c r="F25" s="22">
        <f>+D25+E25</f>
        <v>354790</v>
      </c>
    </row>
    <row r="26" spans="1:6" ht="15" customHeight="1">
      <c r="A26" s="19"/>
      <c r="B26" s="18" t="s">
        <v>2</v>
      </c>
      <c r="D26" s="23">
        <v>1200</v>
      </c>
      <c r="E26" s="23">
        <v>0</v>
      </c>
      <c r="F26" s="23">
        <f>+D26+E26</f>
        <v>1200</v>
      </c>
    </row>
    <row r="27" spans="1:8" ht="15" customHeight="1">
      <c r="A27" s="19"/>
      <c r="B27" s="8" t="s">
        <v>20</v>
      </c>
      <c r="D27" s="30">
        <f>D25+D26</f>
        <v>306490</v>
      </c>
      <c r="E27" s="30">
        <f>E25+E26</f>
        <v>49500</v>
      </c>
      <c r="F27" s="30">
        <f>SUM(F25:F26)</f>
        <v>355990</v>
      </c>
      <c r="H27" s="47"/>
    </row>
    <row r="28" spans="1:6" ht="15" customHeight="1">
      <c r="A28" s="19"/>
      <c r="B28" s="8"/>
      <c r="D28" s="31"/>
      <c r="E28" s="31"/>
      <c r="F28" s="31"/>
    </row>
    <row r="29" spans="1:6" ht="15" customHeight="1">
      <c r="A29" s="19"/>
      <c r="B29" s="15" t="s">
        <v>4</v>
      </c>
      <c r="D29" s="23"/>
      <c r="E29" s="23"/>
      <c r="F29" s="23"/>
    </row>
    <row r="30" spans="1:6" ht="15" customHeight="1">
      <c r="A30" s="19"/>
      <c r="B30" s="18" t="s">
        <v>1</v>
      </c>
      <c r="D30" s="22">
        <f>1189484+170000</f>
        <v>1359484</v>
      </c>
      <c r="E30" s="22">
        <f>Summary!D30</f>
        <v>30000</v>
      </c>
      <c r="F30" s="22">
        <f>+D30+E30</f>
        <v>1389484</v>
      </c>
    </row>
    <row r="31" spans="1:6" ht="15" customHeight="1">
      <c r="A31" s="19"/>
      <c r="B31" s="18" t="s">
        <v>2</v>
      </c>
      <c r="D31" s="23">
        <v>549735</v>
      </c>
      <c r="E31" s="23">
        <v>0</v>
      </c>
      <c r="F31" s="23">
        <f>+D31+E31</f>
        <v>549735</v>
      </c>
    </row>
    <row r="32" spans="1:8" ht="15" customHeight="1">
      <c r="A32" s="19"/>
      <c r="B32" s="8" t="s">
        <v>22</v>
      </c>
      <c r="D32" s="30">
        <f>D30+D31</f>
        <v>1909219</v>
      </c>
      <c r="E32" s="30">
        <f>E30+E31</f>
        <v>30000</v>
      </c>
      <c r="F32" s="30">
        <f>SUM(F30:F31)</f>
        <v>1939219</v>
      </c>
      <c r="H32" s="47"/>
    </row>
    <row r="33" spans="1:6" ht="15" customHeight="1">
      <c r="A33" s="19"/>
      <c r="B33" s="8"/>
      <c r="D33" s="31" t="s">
        <v>32</v>
      </c>
      <c r="E33" s="31"/>
      <c r="F33" s="31"/>
    </row>
    <row r="34" spans="1:6" ht="15" customHeight="1">
      <c r="A34" s="19"/>
      <c r="B34" s="15" t="s">
        <v>7</v>
      </c>
      <c r="D34" s="23"/>
      <c r="E34" s="23"/>
      <c r="F34" s="23"/>
    </row>
    <row r="35" spans="1:6" ht="15" customHeight="1">
      <c r="A35" s="19"/>
      <c r="B35" s="18" t="s">
        <v>1</v>
      </c>
      <c r="D35" s="22">
        <f>685678+15000</f>
        <v>700678</v>
      </c>
      <c r="E35" s="22">
        <f>Summary!D36</f>
        <v>0</v>
      </c>
      <c r="F35" s="22">
        <f>+D35+E35</f>
        <v>700678</v>
      </c>
    </row>
    <row r="36" spans="1:6" ht="15" customHeight="1">
      <c r="A36" s="19"/>
      <c r="B36" s="18" t="s">
        <v>2</v>
      </c>
      <c r="D36" s="23">
        <v>66700</v>
      </c>
      <c r="E36" s="23">
        <v>0</v>
      </c>
      <c r="F36" s="23">
        <f>+D36+E36</f>
        <v>66700</v>
      </c>
    </row>
    <row r="37" spans="1:8" ht="15" customHeight="1">
      <c r="A37" s="19"/>
      <c r="B37" s="8" t="s">
        <v>21</v>
      </c>
      <c r="D37" s="30">
        <f>D35+D36</f>
        <v>767378</v>
      </c>
      <c r="E37" s="30">
        <f>E35+E36</f>
        <v>0</v>
      </c>
      <c r="F37" s="30">
        <f>SUM(F35:F36)</f>
        <v>767378</v>
      </c>
      <c r="H37" s="47"/>
    </row>
    <row r="38" spans="1:6" ht="15" customHeight="1">
      <c r="A38" s="19"/>
      <c r="B38" s="8"/>
      <c r="D38" s="31"/>
      <c r="E38" s="31"/>
      <c r="F38" s="31"/>
    </row>
    <row r="39" spans="1:6" ht="15" customHeight="1">
      <c r="A39" s="19"/>
      <c r="B39" s="8" t="s">
        <v>3</v>
      </c>
      <c r="D39" s="30">
        <f>+D27+D32+D37</f>
        <v>2983087</v>
      </c>
      <c r="E39" s="30">
        <f>E27+E32+E37</f>
        <v>79500</v>
      </c>
      <c r="F39" s="30">
        <f>+F27+F32+F37</f>
        <v>3062587</v>
      </c>
    </row>
    <row r="40" spans="1:6" ht="15" customHeight="1">
      <c r="A40" s="6"/>
      <c r="B40" s="7"/>
      <c r="D40" s="23"/>
      <c r="E40" s="23"/>
      <c r="F40" s="23"/>
    </row>
    <row r="41" spans="1:6" ht="15" customHeight="1">
      <c r="A41" s="15" t="s">
        <v>17</v>
      </c>
      <c r="D41" s="23"/>
      <c r="E41" s="23"/>
      <c r="F41" s="23"/>
    </row>
    <row r="42" spans="1:6" ht="15" customHeight="1">
      <c r="A42" s="6"/>
      <c r="B42" s="17" t="s">
        <v>19</v>
      </c>
      <c r="D42" s="28"/>
      <c r="E42" s="28"/>
      <c r="F42" s="28"/>
    </row>
    <row r="43" spans="1:6" ht="15" customHeight="1">
      <c r="A43" s="6"/>
      <c r="B43" s="18" t="s">
        <v>11</v>
      </c>
      <c r="D43" s="28">
        <v>616500</v>
      </c>
      <c r="E43" s="28">
        <v>0</v>
      </c>
      <c r="F43" s="28">
        <f>+D43+E43</f>
        <v>616500</v>
      </c>
    </row>
    <row r="44" spans="1:6" ht="15" customHeight="1">
      <c r="A44" s="6"/>
      <c r="B44" s="8"/>
      <c r="D44" s="28"/>
      <c r="E44" s="28"/>
      <c r="F44" s="28"/>
    </row>
    <row r="45" spans="1:8" ht="15" customHeight="1">
      <c r="A45" s="15" t="s">
        <v>48</v>
      </c>
      <c r="B45" s="15"/>
      <c r="D45" s="23">
        <v>177452</v>
      </c>
      <c r="E45" s="23">
        <f>-E39</f>
        <v>-79500</v>
      </c>
      <c r="F45" s="23">
        <f>+D45+E45</f>
        <v>97952</v>
      </c>
      <c r="G45" s="44"/>
      <c r="H45" s="74"/>
    </row>
    <row r="46" spans="1:6" ht="15" customHeight="1">
      <c r="A46" s="6"/>
      <c r="B46" s="15"/>
      <c r="D46" s="23"/>
      <c r="E46" s="23"/>
      <c r="F46" s="23"/>
    </row>
    <row r="47" spans="1:6" ht="15" customHeight="1" thickBot="1">
      <c r="A47" s="15" t="s">
        <v>8</v>
      </c>
      <c r="D47" s="25"/>
      <c r="E47" s="25"/>
      <c r="F47" s="25"/>
    </row>
    <row r="48" spans="1:7" ht="15" customHeight="1" thickBot="1" thickTop="1">
      <c r="A48" s="15" t="s">
        <v>9</v>
      </c>
      <c r="D48" s="29">
        <f>+D39+D43+D45</f>
        <v>3777039</v>
      </c>
      <c r="E48" s="29">
        <f>E20-E39</f>
        <v>-79500</v>
      </c>
      <c r="F48" s="29">
        <f>+F39+F43+F45</f>
        <v>3777039</v>
      </c>
      <c r="G48" s="45"/>
    </row>
    <row r="49" spans="2:6" ht="17.25" thickTop="1">
      <c r="B49" s="7"/>
      <c r="D49" s="25"/>
      <c r="E49" s="25"/>
      <c r="F49" s="25"/>
    </row>
    <row r="50" spans="1:6" ht="16.5" hidden="1">
      <c r="A50" s="39"/>
      <c r="B50" s="40"/>
      <c r="C50" s="41" t="s">
        <v>28</v>
      </c>
      <c r="D50" s="42">
        <f>+D20-D48</f>
        <v>0</v>
      </c>
      <c r="E50" s="42">
        <f>+E20-E48</f>
        <v>79500</v>
      </c>
      <c r="F50" s="42">
        <f>+F20-F48</f>
        <v>0</v>
      </c>
    </row>
    <row r="51" spans="2:6" ht="16.5">
      <c r="B51" s="7"/>
      <c r="D51" s="25"/>
      <c r="E51" s="25"/>
      <c r="F51" s="25"/>
    </row>
    <row r="52" spans="2:6" ht="16.5">
      <c r="B52" s="7"/>
      <c r="D52" s="25"/>
      <c r="E52" s="25"/>
      <c r="F52" s="25"/>
    </row>
    <row r="53" spans="2:6" ht="16.5">
      <c r="B53" s="7"/>
      <c r="D53" s="48"/>
      <c r="E53" s="32"/>
      <c r="F53" s="32"/>
    </row>
    <row r="54" spans="2:6" ht="16.5">
      <c r="B54" s="7"/>
      <c r="D54" s="32"/>
      <c r="E54" s="32"/>
      <c r="F54" s="32"/>
    </row>
    <row r="55" spans="2:6" ht="16.5">
      <c r="B55" s="7"/>
      <c r="D55" s="32"/>
      <c r="E55" s="32"/>
      <c r="F55" s="32"/>
    </row>
    <row r="56" spans="2:6" ht="16.5">
      <c r="B56" s="7"/>
      <c r="D56" s="32"/>
      <c r="E56" s="32"/>
      <c r="F56" s="32"/>
    </row>
    <row r="57" spans="2:6" ht="16.5">
      <c r="B57" s="7"/>
      <c r="D57" s="32"/>
      <c r="E57" s="32"/>
      <c r="F57" s="32"/>
    </row>
    <row r="58" spans="2:6" ht="16.5">
      <c r="B58" s="7"/>
      <c r="D58" s="32"/>
      <c r="E58" s="32"/>
      <c r="F58" s="32"/>
    </row>
    <row r="59" spans="2:6" ht="16.5">
      <c r="B59" s="7"/>
      <c r="D59" s="32"/>
      <c r="E59" s="32"/>
      <c r="F59" s="32"/>
    </row>
    <row r="60" spans="2:6" ht="16.5">
      <c r="B60" s="7"/>
      <c r="D60" s="32"/>
      <c r="E60" s="32"/>
      <c r="F60" s="32"/>
    </row>
    <row r="61" spans="2:6" ht="16.5">
      <c r="B61" s="7"/>
      <c r="D61" s="32"/>
      <c r="E61" s="32"/>
      <c r="F61" s="32"/>
    </row>
    <row r="62" spans="2:6" ht="16.5">
      <c r="B62" s="7"/>
      <c r="D62" s="32"/>
      <c r="E62" s="32"/>
      <c r="F62" s="32"/>
    </row>
    <row r="63" spans="2:6" ht="16.5">
      <c r="B63" s="7"/>
      <c r="D63" s="32"/>
      <c r="E63" s="32"/>
      <c r="F63" s="32"/>
    </row>
    <row r="64" spans="2:6" ht="16.5">
      <c r="B64" s="7"/>
      <c r="D64" s="32"/>
      <c r="E64" s="32"/>
      <c r="F64" s="32"/>
    </row>
    <row r="65" spans="2:6" ht="16.5">
      <c r="B65" s="7"/>
      <c r="D65" s="32"/>
      <c r="E65" s="32"/>
      <c r="F65" s="32"/>
    </row>
    <row r="66" spans="2:6" ht="16.5">
      <c r="B66" s="7"/>
      <c r="D66" s="32"/>
      <c r="E66" s="32"/>
      <c r="F66" s="32"/>
    </row>
    <row r="67" spans="2:6" ht="16.5">
      <c r="B67" s="7"/>
      <c r="D67" s="32"/>
      <c r="E67" s="32"/>
      <c r="F67" s="32"/>
    </row>
    <row r="68" spans="2:6" ht="16.5">
      <c r="B68" s="7"/>
      <c r="D68" s="32"/>
      <c r="E68" s="32"/>
      <c r="F68" s="32"/>
    </row>
    <row r="69" spans="2:6" ht="16.5">
      <c r="B69" s="7"/>
      <c r="D69" s="32"/>
      <c r="E69" s="32"/>
      <c r="F69" s="32"/>
    </row>
    <row r="70" spans="2:6" ht="16.5">
      <c r="B70" s="7"/>
      <c r="D70" s="32"/>
      <c r="E70" s="32"/>
      <c r="F70" s="32"/>
    </row>
    <row r="71" spans="2:6" ht="16.5">
      <c r="B71" s="7"/>
      <c r="D71" s="32"/>
      <c r="E71" s="32"/>
      <c r="F71" s="32"/>
    </row>
    <row r="72" spans="2:6" ht="16.5">
      <c r="B72" s="7"/>
      <c r="D72" s="32"/>
      <c r="E72" s="32"/>
      <c r="F72" s="32"/>
    </row>
    <row r="73" spans="2:6" ht="16.5">
      <c r="B73" s="7"/>
      <c r="D73" s="32"/>
      <c r="E73" s="32"/>
      <c r="F73" s="32"/>
    </row>
    <row r="74" spans="2:6" ht="16.5">
      <c r="B74" s="7"/>
      <c r="D74" s="32"/>
      <c r="E74" s="32"/>
      <c r="F74" s="32"/>
    </row>
    <row r="75" spans="2:6" ht="16.5">
      <c r="B75" s="7"/>
      <c r="D75" s="32"/>
      <c r="E75" s="32"/>
      <c r="F75" s="32"/>
    </row>
    <row r="76" spans="2:6" ht="16.5">
      <c r="B76" s="7"/>
      <c r="D76" s="32"/>
      <c r="E76" s="32"/>
      <c r="F76" s="32"/>
    </row>
    <row r="77" spans="2:6" ht="16.5">
      <c r="B77" s="7"/>
      <c r="D77" s="32"/>
      <c r="E77" s="32"/>
      <c r="F77" s="32"/>
    </row>
    <row r="78" spans="2:6" ht="16.5">
      <c r="B78" s="7"/>
      <c r="D78" s="32"/>
      <c r="E78" s="32"/>
      <c r="F78" s="32"/>
    </row>
    <row r="79" spans="2:6" ht="16.5">
      <c r="B79" s="7"/>
      <c r="D79" s="32"/>
      <c r="E79" s="32"/>
      <c r="F79" s="32"/>
    </row>
    <row r="80" spans="2:6" ht="16.5">
      <c r="B80" s="7"/>
      <c r="D80" s="32"/>
      <c r="E80" s="32"/>
      <c r="F80" s="32"/>
    </row>
    <row r="81" spans="2:6" ht="16.5">
      <c r="B81" s="7"/>
      <c r="D81" s="32"/>
      <c r="E81" s="32"/>
      <c r="F81" s="32"/>
    </row>
    <row r="82" spans="2:6" ht="16.5">
      <c r="B82" s="7"/>
      <c r="D82" s="32"/>
      <c r="E82" s="32"/>
      <c r="F82" s="32"/>
    </row>
    <row r="83" spans="2:6" ht="16.5">
      <c r="B83" s="7"/>
      <c r="D83" s="32"/>
      <c r="E83" s="32"/>
      <c r="F83" s="32"/>
    </row>
    <row r="84" spans="2:6" ht="16.5">
      <c r="B84" s="7"/>
      <c r="D84" s="32"/>
      <c r="E84" s="32"/>
      <c r="F84" s="32"/>
    </row>
    <row r="85" spans="2:6" ht="16.5">
      <c r="B85" s="7"/>
      <c r="D85" s="32"/>
      <c r="E85" s="32"/>
      <c r="F85" s="32"/>
    </row>
    <row r="86" spans="2:6" ht="16.5">
      <c r="B86" s="7"/>
      <c r="D86" s="32"/>
      <c r="E86" s="32"/>
      <c r="F86" s="32"/>
    </row>
    <row r="87" spans="2:6" ht="16.5">
      <c r="B87" s="7"/>
      <c r="D87" s="32"/>
      <c r="E87" s="32"/>
      <c r="F87" s="32"/>
    </row>
    <row r="88" spans="2:6" ht="16.5">
      <c r="B88" s="7"/>
      <c r="D88" s="32"/>
      <c r="E88" s="32"/>
      <c r="F88" s="32"/>
    </row>
    <row r="89" spans="2:6" ht="16.5">
      <c r="B89" s="7"/>
      <c r="D89" s="32"/>
      <c r="E89" s="32"/>
      <c r="F89" s="32"/>
    </row>
    <row r="90" spans="2:6" ht="16.5">
      <c r="B90" s="7"/>
      <c r="D90" s="32"/>
      <c r="E90" s="32"/>
      <c r="F90" s="32"/>
    </row>
    <row r="91" spans="2:6" ht="16.5">
      <c r="B91" s="7"/>
      <c r="D91" s="32"/>
      <c r="E91" s="32"/>
      <c r="F91" s="32"/>
    </row>
    <row r="92" spans="2:6" ht="16.5">
      <c r="B92" s="7"/>
      <c r="D92" s="32"/>
      <c r="E92" s="32"/>
      <c r="F92" s="32"/>
    </row>
    <row r="93" spans="2:6" ht="16.5">
      <c r="B93" s="7"/>
      <c r="D93" s="32"/>
      <c r="E93" s="32"/>
      <c r="F93" s="32"/>
    </row>
    <row r="94" spans="2:6" ht="16.5">
      <c r="B94" s="7"/>
      <c r="D94" s="32"/>
      <c r="E94" s="32"/>
      <c r="F94" s="32"/>
    </row>
    <row r="95" spans="2:6" ht="16.5">
      <c r="B95" s="7"/>
      <c r="D95" s="32"/>
      <c r="E95" s="32"/>
      <c r="F95" s="32"/>
    </row>
    <row r="96" spans="2:6" ht="16.5">
      <c r="B96" s="7"/>
      <c r="D96" s="32"/>
      <c r="E96" s="32"/>
      <c r="F96" s="32"/>
    </row>
    <row r="97" spans="2:6" ht="16.5">
      <c r="B97" s="7"/>
      <c r="D97" s="32"/>
      <c r="E97" s="32"/>
      <c r="F97" s="32"/>
    </row>
    <row r="98" spans="2:6" ht="16.5">
      <c r="B98" s="7"/>
      <c r="D98" s="32"/>
      <c r="E98" s="32"/>
      <c r="F98" s="32"/>
    </row>
    <row r="99" spans="2:6" ht="16.5">
      <c r="B99" s="7"/>
      <c r="D99" s="32"/>
      <c r="E99" s="32"/>
      <c r="F99" s="32"/>
    </row>
    <row r="100" spans="2:6" ht="16.5">
      <c r="B100" s="7"/>
      <c r="D100" s="32"/>
      <c r="E100" s="32"/>
      <c r="F100" s="32"/>
    </row>
    <row r="101" spans="2:6" ht="16.5">
      <c r="B101" s="7"/>
      <c r="D101" s="32"/>
      <c r="E101" s="32"/>
      <c r="F101" s="32"/>
    </row>
    <row r="102" spans="2:6" ht="16.5">
      <c r="B102" s="7"/>
      <c r="D102" s="32"/>
      <c r="E102" s="32"/>
      <c r="F102" s="32"/>
    </row>
    <row r="103" spans="2:6" ht="16.5">
      <c r="B103" s="7"/>
      <c r="D103" s="32"/>
      <c r="E103" s="32"/>
      <c r="F103" s="32"/>
    </row>
    <row r="104" spans="2:6" ht="16.5">
      <c r="B104" s="7"/>
      <c r="D104" s="32"/>
      <c r="E104" s="32"/>
      <c r="F104" s="32"/>
    </row>
    <row r="105" spans="2:6" ht="16.5">
      <c r="B105" s="7"/>
      <c r="D105" s="32"/>
      <c r="E105" s="32"/>
      <c r="F105" s="32"/>
    </row>
    <row r="106" spans="2:6" ht="16.5">
      <c r="B106" s="7"/>
      <c r="D106" s="32"/>
      <c r="E106" s="32"/>
      <c r="F106" s="32"/>
    </row>
    <row r="107" spans="2:6" ht="16.5">
      <c r="B107" s="7"/>
      <c r="D107" s="32"/>
      <c r="E107" s="32"/>
      <c r="F107" s="32"/>
    </row>
    <row r="108" spans="2:6" ht="16.5">
      <c r="B108" s="7"/>
      <c r="D108" s="32"/>
      <c r="E108" s="32"/>
      <c r="F108" s="32"/>
    </row>
    <row r="109" spans="2:6" ht="16.5">
      <c r="B109" s="7"/>
      <c r="D109" s="32"/>
      <c r="E109" s="32"/>
      <c r="F109" s="32"/>
    </row>
    <row r="110" spans="2:6" ht="16.5">
      <c r="B110" s="7"/>
      <c r="D110" s="32"/>
      <c r="E110" s="32"/>
      <c r="F110" s="32"/>
    </row>
    <row r="111" spans="2:6" ht="16.5">
      <c r="B111" s="7"/>
      <c r="D111" s="32"/>
      <c r="E111" s="32"/>
      <c r="F111" s="32"/>
    </row>
    <row r="112" spans="2:6" ht="16.5">
      <c r="B112" s="7"/>
      <c r="D112" s="32"/>
      <c r="E112" s="32"/>
      <c r="F112" s="32"/>
    </row>
    <row r="113" spans="2:6" ht="16.5">
      <c r="B113" s="7"/>
      <c r="D113" s="32"/>
      <c r="E113" s="32"/>
      <c r="F113" s="32"/>
    </row>
    <row r="114" spans="2:6" ht="16.5">
      <c r="B114" s="7"/>
      <c r="D114" s="32"/>
      <c r="E114" s="32"/>
      <c r="F114" s="32"/>
    </row>
    <row r="115" spans="2:6" ht="16.5">
      <c r="B115" s="7"/>
      <c r="D115" s="32"/>
      <c r="E115" s="32"/>
      <c r="F115" s="32"/>
    </row>
    <row r="116" spans="2:6" ht="16.5">
      <c r="B116" s="7"/>
      <c r="D116" s="32"/>
      <c r="E116" s="32"/>
      <c r="F116" s="32"/>
    </row>
    <row r="117" spans="2:6" ht="16.5">
      <c r="B117" s="7"/>
      <c r="D117" s="32"/>
      <c r="E117" s="32"/>
      <c r="F117" s="32"/>
    </row>
    <row r="118" spans="2:6" ht="16.5">
      <c r="B118" s="7"/>
      <c r="D118" s="32"/>
      <c r="E118" s="32"/>
      <c r="F118" s="32"/>
    </row>
    <row r="119" spans="2:6" ht="16.5">
      <c r="B119" s="7"/>
      <c r="D119" s="32"/>
      <c r="E119" s="32"/>
      <c r="F119" s="32"/>
    </row>
    <row r="120" spans="2:6" ht="16.5">
      <c r="B120" s="7"/>
      <c r="D120" s="32"/>
      <c r="E120" s="32"/>
      <c r="F120" s="32"/>
    </row>
    <row r="121" spans="2:6" ht="16.5">
      <c r="B121" s="7"/>
      <c r="D121" s="32"/>
      <c r="E121" s="32"/>
      <c r="F121" s="32"/>
    </row>
    <row r="122" spans="2:6" ht="16.5">
      <c r="B122" s="7"/>
      <c r="D122" s="32"/>
      <c r="E122" s="32"/>
      <c r="F122" s="32"/>
    </row>
    <row r="123" spans="2:6" ht="16.5">
      <c r="B123" s="7"/>
      <c r="D123" s="32"/>
      <c r="E123" s="32"/>
      <c r="F123" s="32"/>
    </row>
    <row r="124" spans="2:6" ht="16.5">
      <c r="B124" s="7"/>
      <c r="D124" s="32"/>
      <c r="E124" s="32"/>
      <c r="F124" s="32"/>
    </row>
    <row r="125" spans="2:6" ht="16.5">
      <c r="B125" s="7"/>
      <c r="D125" s="32"/>
      <c r="E125" s="32"/>
      <c r="F125" s="32"/>
    </row>
    <row r="126" spans="2:6" ht="16.5">
      <c r="B126" s="7"/>
      <c r="D126" s="32"/>
      <c r="E126" s="32"/>
      <c r="F126" s="32"/>
    </row>
    <row r="127" spans="2:6" ht="16.5">
      <c r="B127" s="7"/>
      <c r="D127" s="32"/>
      <c r="E127" s="32"/>
      <c r="F127" s="32"/>
    </row>
    <row r="128" spans="2:6" ht="16.5">
      <c r="B128" s="7"/>
      <c r="D128" s="32"/>
      <c r="E128" s="32"/>
      <c r="F128" s="32"/>
    </row>
    <row r="129" spans="2:6" ht="16.5">
      <c r="B129" s="7"/>
      <c r="D129" s="32"/>
      <c r="E129" s="32"/>
      <c r="F129" s="32"/>
    </row>
    <row r="130" spans="2:6" ht="16.5">
      <c r="B130" s="7"/>
      <c r="D130" s="32"/>
      <c r="E130" s="32"/>
      <c r="F130" s="32"/>
    </row>
    <row r="131" spans="2:6" ht="16.5">
      <c r="B131" s="7"/>
      <c r="D131" s="32"/>
      <c r="E131" s="32"/>
      <c r="F131" s="32"/>
    </row>
    <row r="132" spans="2:6" ht="16.5">
      <c r="B132" s="7"/>
      <c r="D132" s="32"/>
      <c r="E132" s="32"/>
      <c r="F132" s="32"/>
    </row>
    <row r="133" spans="2:6" ht="16.5">
      <c r="B133" s="7"/>
      <c r="D133" s="32"/>
      <c r="E133" s="32"/>
      <c r="F133" s="32"/>
    </row>
    <row r="134" spans="2:6" ht="16.5">
      <c r="B134" s="7"/>
      <c r="D134" s="32"/>
      <c r="E134" s="32"/>
      <c r="F134" s="32"/>
    </row>
    <row r="135" spans="2:6" ht="16.5">
      <c r="B135" s="7"/>
      <c r="D135" s="32"/>
      <c r="E135" s="32"/>
      <c r="F135" s="32"/>
    </row>
    <row r="136" spans="2:6" ht="16.5">
      <c r="B136" s="7"/>
      <c r="D136" s="32"/>
      <c r="E136" s="32"/>
      <c r="F136" s="32"/>
    </row>
    <row r="137" spans="2:6" ht="16.5">
      <c r="B137" s="7"/>
      <c r="D137" s="32"/>
      <c r="E137" s="32"/>
      <c r="F137" s="32"/>
    </row>
    <row r="138" spans="2:6" ht="16.5">
      <c r="B138" s="7"/>
      <c r="D138" s="32"/>
      <c r="E138" s="32"/>
      <c r="F138" s="32"/>
    </row>
    <row r="139" spans="2:6" ht="16.5">
      <c r="B139" s="7"/>
      <c r="D139" s="32"/>
      <c r="E139" s="32"/>
      <c r="F139" s="32"/>
    </row>
    <row r="140" spans="2:6" ht="16.5">
      <c r="B140" s="7"/>
      <c r="D140" s="32"/>
      <c r="E140" s="32"/>
      <c r="F140" s="32"/>
    </row>
    <row r="141" spans="2:6" ht="16.5">
      <c r="B141" s="7"/>
      <c r="D141" s="32"/>
      <c r="E141" s="32"/>
      <c r="F141" s="32"/>
    </row>
    <row r="142" spans="2:6" ht="16.5">
      <c r="B142" s="7"/>
      <c r="D142" s="32"/>
      <c r="E142" s="32"/>
      <c r="F142" s="32"/>
    </row>
    <row r="143" spans="2:6" ht="16.5">
      <c r="B143" s="7"/>
      <c r="D143" s="32"/>
      <c r="E143" s="32"/>
      <c r="F143" s="32"/>
    </row>
    <row r="144" spans="2:6" ht="16.5">
      <c r="B144" s="7"/>
      <c r="D144" s="32"/>
      <c r="E144" s="32"/>
      <c r="F144" s="32"/>
    </row>
    <row r="145" spans="2:6" ht="16.5">
      <c r="B145" s="7"/>
      <c r="D145" s="32"/>
      <c r="E145" s="32"/>
      <c r="F145" s="32"/>
    </row>
    <row r="146" spans="2:6" ht="16.5">
      <c r="B146" s="7"/>
      <c r="D146" s="32"/>
      <c r="E146" s="32"/>
      <c r="F146" s="32"/>
    </row>
    <row r="147" spans="2:6" ht="16.5">
      <c r="B147" s="7"/>
      <c r="D147" s="32"/>
      <c r="E147" s="32"/>
      <c r="F147" s="32"/>
    </row>
    <row r="148" spans="2:6" ht="16.5">
      <c r="B148" s="7"/>
      <c r="D148" s="32"/>
      <c r="E148" s="32"/>
      <c r="F148" s="32"/>
    </row>
    <row r="149" spans="2:6" ht="16.5">
      <c r="B149" s="7"/>
      <c r="D149" s="32"/>
      <c r="E149" s="32"/>
      <c r="F149" s="32"/>
    </row>
    <row r="150" spans="2:6" ht="16.5">
      <c r="B150" s="7"/>
      <c r="D150" s="32"/>
      <c r="E150" s="32"/>
      <c r="F150" s="32"/>
    </row>
    <row r="151" spans="2:6" ht="16.5">
      <c r="B151" s="7"/>
      <c r="D151" s="32"/>
      <c r="E151" s="32"/>
      <c r="F151" s="32"/>
    </row>
    <row r="152" spans="2:6" ht="16.5">
      <c r="B152" s="7"/>
      <c r="D152" s="32"/>
      <c r="E152" s="32"/>
      <c r="F152" s="32"/>
    </row>
    <row r="153" spans="2:6" ht="16.5">
      <c r="B153" s="7"/>
      <c r="D153" s="32"/>
      <c r="E153" s="32"/>
      <c r="F153" s="32"/>
    </row>
    <row r="154" spans="2:6" ht="16.5">
      <c r="B154" s="7"/>
      <c r="D154" s="32"/>
      <c r="E154" s="32"/>
      <c r="F154" s="32"/>
    </row>
    <row r="155" spans="2:6" ht="16.5">
      <c r="B155" s="7"/>
      <c r="D155" s="32"/>
      <c r="E155" s="32"/>
      <c r="F155" s="32"/>
    </row>
    <row r="156" spans="2:6" ht="16.5">
      <c r="B156" s="7"/>
      <c r="D156" s="32"/>
      <c r="E156" s="32"/>
      <c r="F156" s="32"/>
    </row>
    <row r="157" spans="2:6" ht="16.5">
      <c r="B157" s="7"/>
      <c r="D157" s="32"/>
      <c r="E157" s="32"/>
      <c r="F157" s="32"/>
    </row>
    <row r="158" spans="2:6" ht="16.5">
      <c r="B158" s="7"/>
      <c r="D158" s="32"/>
      <c r="E158" s="32"/>
      <c r="F158" s="32"/>
    </row>
    <row r="159" spans="2:6" ht="16.5">
      <c r="B159" s="7"/>
      <c r="D159" s="32"/>
      <c r="E159" s="32"/>
      <c r="F159" s="32"/>
    </row>
    <row r="160" spans="2:6" ht="16.5">
      <c r="B160" s="7"/>
      <c r="D160" s="32"/>
      <c r="E160" s="32"/>
      <c r="F160" s="32"/>
    </row>
    <row r="161" spans="2:6" ht="16.5">
      <c r="B161" s="7"/>
      <c r="D161" s="32"/>
      <c r="E161" s="32"/>
      <c r="F161" s="32"/>
    </row>
    <row r="162" spans="2:6" ht="16.5">
      <c r="B162" s="7"/>
      <c r="D162" s="32"/>
      <c r="E162" s="32"/>
      <c r="F162" s="32"/>
    </row>
    <row r="163" spans="2:6" ht="16.5">
      <c r="B163" s="7"/>
      <c r="D163" s="32"/>
      <c r="E163" s="32"/>
      <c r="F163" s="32"/>
    </row>
    <row r="164" spans="2:6" ht="16.5">
      <c r="B164" s="7"/>
      <c r="D164" s="32"/>
      <c r="E164" s="32"/>
      <c r="F164" s="32"/>
    </row>
    <row r="165" spans="2:6" ht="16.5">
      <c r="B165" s="7"/>
      <c r="D165" s="32"/>
      <c r="E165" s="32"/>
      <c r="F165" s="32"/>
    </row>
    <row r="166" spans="2:6" ht="16.5">
      <c r="B166" s="7"/>
      <c r="D166" s="32"/>
      <c r="E166" s="32"/>
      <c r="F166" s="32"/>
    </row>
    <row r="167" spans="2:6" ht="16.5">
      <c r="B167" s="7"/>
      <c r="D167" s="32"/>
      <c r="E167" s="32"/>
      <c r="F167" s="32"/>
    </row>
    <row r="168" spans="2:6" ht="16.5">
      <c r="B168" s="7"/>
      <c r="D168" s="32"/>
      <c r="E168" s="32"/>
      <c r="F168" s="32"/>
    </row>
    <row r="169" spans="2:6" ht="16.5">
      <c r="B169" s="7"/>
      <c r="D169" s="32"/>
      <c r="E169" s="32"/>
      <c r="F169" s="32"/>
    </row>
    <row r="170" spans="2:6" ht="16.5">
      <c r="B170" s="7"/>
      <c r="D170" s="32"/>
      <c r="E170" s="32"/>
      <c r="F170" s="32"/>
    </row>
    <row r="171" spans="2:6" ht="16.5">
      <c r="B171" s="7"/>
      <c r="D171" s="32"/>
      <c r="E171" s="32"/>
      <c r="F171" s="32"/>
    </row>
    <row r="172" spans="2:6" ht="16.5">
      <c r="B172" s="7"/>
      <c r="D172" s="32"/>
      <c r="E172" s="32"/>
      <c r="F172" s="32"/>
    </row>
    <row r="173" spans="2:6" ht="16.5">
      <c r="B173" s="7"/>
      <c r="D173" s="32"/>
      <c r="E173" s="32"/>
      <c r="F173" s="32"/>
    </row>
    <row r="174" spans="2:6" ht="16.5">
      <c r="B174" s="7"/>
      <c r="D174" s="32"/>
      <c r="E174" s="32"/>
      <c r="F174" s="32"/>
    </row>
    <row r="175" spans="2:6" ht="16.5">
      <c r="B175" s="7"/>
      <c r="D175" s="32"/>
      <c r="E175" s="32"/>
      <c r="F175" s="32"/>
    </row>
    <row r="176" spans="2:6" ht="16.5">
      <c r="B176" s="7"/>
      <c r="D176" s="32"/>
      <c r="E176" s="32"/>
      <c r="F176" s="32"/>
    </row>
    <row r="177" spans="2:6" ht="16.5">
      <c r="B177" s="7"/>
      <c r="D177" s="32"/>
      <c r="E177" s="32"/>
      <c r="F177" s="32"/>
    </row>
    <row r="178" spans="2:6" ht="16.5">
      <c r="B178" s="7"/>
      <c r="D178" s="32"/>
      <c r="E178" s="32"/>
      <c r="F178" s="32"/>
    </row>
    <row r="179" spans="2:6" ht="16.5">
      <c r="B179" s="7"/>
      <c r="D179" s="32"/>
      <c r="E179" s="32"/>
      <c r="F179" s="32"/>
    </row>
    <row r="180" spans="2:6" ht="16.5">
      <c r="B180" s="7"/>
      <c r="D180" s="32"/>
      <c r="E180" s="32"/>
      <c r="F180" s="32"/>
    </row>
    <row r="181" spans="2:6" ht="16.5">
      <c r="B181" s="7"/>
      <c r="D181" s="32"/>
      <c r="E181" s="32"/>
      <c r="F181" s="32"/>
    </row>
    <row r="182" spans="2:6" ht="16.5">
      <c r="B182" s="7"/>
      <c r="D182" s="32"/>
      <c r="E182" s="32"/>
      <c r="F182" s="32"/>
    </row>
    <row r="183" spans="2:6" ht="16.5">
      <c r="B183" s="7"/>
      <c r="D183" s="32"/>
      <c r="E183" s="32"/>
      <c r="F183" s="32"/>
    </row>
    <row r="184" spans="2:6" ht="16.5">
      <c r="B184" s="7"/>
      <c r="D184" s="32"/>
      <c r="E184" s="32"/>
      <c r="F184" s="32"/>
    </row>
    <row r="185" spans="2:6" ht="16.5">
      <c r="B185" s="7"/>
      <c r="D185" s="32"/>
      <c r="E185" s="32"/>
      <c r="F185" s="32"/>
    </row>
    <row r="186" spans="2:6" ht="16.5">
      <c r="B186" s="7"/>
      <c r="D186" s="32"/>
      <c r="E186" s="32"/>
      <c r="F186" s="32"/>
    </row>
    <row r="187" spans="2:6" ht="16.5">
      <c r="B187" s="7"/>
      <c r="D187" s="32"/>
      <c r="E187" s="32"/>
      <c r="F187" s="32"/>
    </row>
    <row r="188" spans="2:6" ht="16.5">
      <c r="B188" s="7"/>
      <c r="D188" s="32"/>
      <c r="E188" s="32"/>
      <c r="F188" s="32"/>
    </row>
    <row r="189" spans="2:6" ht="16.5">
      <c r="B189" s="7"/>
      <c r="D189" s="32"/>
      <c r="E189" s="32"/>
      <c r="F189" s="32"/>
    </row>
    <row r="190" spans="2:6" ht="16.5">
      <c r="B190" s="7"/>
      <c r="D190" s="32"/>
      <c r="E190" s="32"/>
      <c r="F190" s="32"/>
    </row>
    <row r="191" spans="2:6" ht="16.5">
      <c r="B191" s="7"/>
      <c r="D191" s="32"/>
      <c r="E191" s="32"/>
      <c r="F191" s="32"/>
    </row>
    <row r="192" spans="2:6" ht="16.5">
      <c r="B192" s="7"/>
      <c r="D192" s="32"/>
      <c r="E192" s="32"/>
      <c r="F192" s="32"/>
    </row>
    <row r="193" spans="2:6" ht="16.5">
      <c r="B193" s="7"/>
      <c r="D193" s="32"/>
      <c r="E193" s="32"/>
      <c r="F193" s="32"/>
    </row>
    <row r="194" spans="2:6" ht="16.5">
      <c r="B194" s="7"/>
      <c r="D194" s="32"/>
      <c r="E194" s="32"/>
      <c r="F194" s="32"/>
    </row>
    <row r="195" spans="2:6" ht="16.5">
      <c r="B195" s="7"/>
      <c r="D195" s="32"/>
      <c r="E195" s="32"/>
      <c r="F195" s="32"/>
    </row>
    <row r="196" spans="2:6" ht="16.5">
      <c r="B196" s="7"/>
      <c r="D196" s="32"/>
      <c r="E196" s="32"/>
      <c r="F196" s="32"/>
    </row>
    <row r="197" spans="2:6" ht="16.5">
      <c r="B197" s="7"/>
      <c r="D197" s="32"/>
      <c r="E197" s="32"/>
      <c r="F197" s="32"/>
    </row>
    <row r="198" spans="2:6" ht="16.5">
      <c r="B198" s="7"/>
      <c r="D198" s="32"/>
      <c r="E198" s="32"/>
      <c r="F198" s="32"/>
    </row>
    <row r="199" spans="2:6" ht="16.5">
      <c r="B199" s="7"/>
      <c r="D199" s="32"/>
      <c r="E199" s="32"/>
      <c r="F199" s="32"/>
    </row>
    <row r="200" spans="2:6" ht="16.5">
      <c r="B200" s="7"/>
      <c r="D200" s="32"/>
      <c r="E200" s="32"/>
      <c r="F200" s="32"/>
    </row>
    <row r="201" spans="2:6" ht="16.5">
      <c r="B201" s="7"/>
      <c r="D201" s="32"/>
      <c r="E201" s="32"/>
      <c r="F201" s="32"/>
    </row>
    <row r="202" spans="2:6" ht="16.5">
      <c r="B202" s="7"/>
      <c r="D202" s="32"/>
      <c r="E202" s="32"/>
      <c r="F202" s="32"/>
    </row>
    <row r="203" spans="2:6" ht="16.5">
      <c r="B203" s="7"/>
      <c r="D203" s="32"/>
      <c r="E203" s="32"/>
      <c r="F203" s="32"/>
    </row>
    <row r="204" spans="2:6" ht="16.5">
      <c r="B204" s="7"/>
      <c r="D204" s="32"/>
      <c r="E204" s="32"/>
      <c r="F204" s="32"/>
    </row>
    <row r="205" spans="2:6" ht="16.5">
      <c r="B205" s="7"/>
      <c r="D205" s="32"/>
      <c r="E205" s="32"/>
      <c r="F205" s="32"/>
    </row>
    <row r="206" spans="2:6" ht="16.5">
      <c r="B206" s="7"/>
      <c r="D206" s="32"/>
      <c r="E206" s="32"/>
      <c r="F206" s="32"/>
    </row>
    <row r="207" spans="2:6" ht="16.5">
      <c r="B207" s="7"/>
      <c r="D207" s="32"/>
      <c r="E207" s="32"/>
      <c r="F207" s="32"/>
    </row>
    <row r="208" spans="2:6" ht="16.5">
      <c r="B208" s="7"/>
      <c r="D208" s="32"/>
      <c r="E208" s="32"/>
      <c r="F208" s="32"/>
    </row>
    <row r="209" spans="2:6" ht="16.5">
      <c r="B209" s="7"/>
      <c r="D209" s="32"/>
      <c r="E209" s="32"/>
      <c r="F209" s="32"/>
    </row>
    <row r="210" spans="2:6" ht="16.5">
      <c r="B210" s="7"/>
      <c r="D210" s="32"/>
      <c r="E210" s="32"/>
      <c r="F210" s="32"/>
    </row>
    <row r="211" spans="2:6" ht="16.5">
      <c r="B211" s="7"/>
      <c r="D211" s="32"/>
      <c r="E211" s="32"/>
      <c r="F211" s="32"/>
    </row>
    <row r="212" spans="2:6" ht="16.5">
      <c r="B212" s="7"/>
      <c r="D212" s="32"/>
      <c r="E212" s="32"/>
      <c r="F212" s="32"/>
    </row>
    <row r="213" spans="2:6" ht="16.5">
      <c r="B213" s="7"/>
      <c r="D213" s="32"/>
      <c r="E213" s="32"/>
      <c r="F213" s="32"/>
    </row>
    <row r="214" spans="2:6" ht="16.5">
      <c r="B214" s="7"/>
      <c r="D214" s="32"/>
      <c r="E214" s="32"/>
      <c r="F214" s="32"/>
    </row>
    <row r="215" spans="2:6" ht="16.5">
      <c r="B215" s="7"/>
      <c r="D215" s="32"/>
      <c r="E215" s="32"/>
      <c r="F215" s="32"/>
    </row>
    <row r="216" spans="2:6" ht="16.5">
      <c r="B216" s="7"/>
      <c r="D216" s="32"/>
      <c r="E216" s="32"/>
      <c r="F216" s="32"/>
    </row>
    <row r="217" spans="2:6" ht="16.5">
      <c r="B217" s="7"/>
      <c r="D217" s="32"/>
      <c r="E217" s="32"/>
      <c r="F217" s="32"/>
    </row>
    <row r="218" spans="2:6" ht="16.5">
      <c r="B218" s="7"/>
      <c r="D218" s="32"/>
      <c r="E218" s="32"/>
      <c r="F218" s="32"/>
    </row>
    <row r="219" spans="2:6" ht="16.5">
      <c r="B219" s="7"/>
      <c r="D219" s="32"/>
      <c r="E219" s="32"/>
      <c r="F219" s="32"/>
    </row>
    <row r="220" spans="2:6" ht="16.5">
      <c r="B220" s="7"/>
      <c r="D220" s="32"/>
      <c r="E220" s="32"/>
      <c r="F220" s="32"/>
    </row>
    <row r="221" spans="2:6" ht="16.5">
      <c r="B221" s="7"/>
      <c r="D221" s="32"/>
      <c r="E221" s="32"/>
      <c r="F221" s="32"/>
    </row>
    <row r="222" spans="2:6" ht="16.5">
      <c r="B222" s="7"/>
      <c r="D222" s="32"/>
      <c r="E222" s="32"/>
      <c r="F222" s="32"/>
    </row>
    <row r="223" spans="2:6" ht="16.5">
      <c r="B223" s="7"/>
      <c r="D223" s="32"/>
      <c r="E223" s="32"/>
      <c r="F223" s="32"/>
    </row>
    <row r="224" spans="2:6" ht="16.5">
      <c r="B224" s="7"/>
      <c r="D224" s="32"/>
      <c r="E224" s="32"/>
      <c r="F224" s="32"/>
    </row>
    <row r="225" spans="2:6" ht="16.5">
      <c r="B225" s="7"/>
      <c r="D225" s="32"/>
      <c r="E225" s="32"/>
      <c r="F225" s="32"/>
    </row>
    <row r="226" spans="2:6" ht="16.5">
      <c r="B226" s="7"/>
      <c r="D226" s="32"/>
      <c r="E226" s="32"/>
      <c r="F226" s="32"/>
    </row>
    <row r="227" spans="2:6" ht="16.5">
      <c r="B227" s="7"/>
      <c r="D227" s="32"/>
      <c r="E227" s="32"/>
      <c r="F227" s="32"/>
    </row>
    <row r="228" spans="2:6" ht="16.5">
      <c r="B228" s="7"/>
      <c r="D228" s="32"/>
      <c r="E228" s="32"/>
      <c r="F228" s="32"/>
    </row>
    <row r="229" spans="2:6" ht="16.5">
      <c r="B229" s="7"/>
      <c r="D229" s="32"/>
      <c r="E229" s="32"/>
      <c r="F229" s="32"/>
    </row>
    <row r="230" spans="2:6" ht="16.5">
      <c r="B230" s="7"/>
      <c r="D230" s="32"/>
      <c r="E230" s="32"/>
      <c r="F230" s="32"/>
    </row>
    <row r="231" spans="2:6" ht="16.5">
      <c r="B231" s="7"/>
      <c r="D231" s="32"/>
      <c r="E231" s="32"/>
      <c r="F231" s="32"/>
    </row>
    <row r="232" spans="2:6" ht="16.5">
      <c r="B232" s="7"/>
      <c r="D232" s="32"/>
      <c r="E232" s="32"/>
      <c r="F232" s="32"/>
    </row>
    <row r="233" spans="2:6" ht="16.5">
      <c r="B233" s="7"/>
      <c r="D233" s="32"/>
      <c r="E233" s="32"/>
      <c r="F233" s="32"/>
    </row>
    <row r="234" spans="2:6" ht="16.5">
      <c r="B234" s="7"/>
      <c r="D234" s="32"/>
      <c r="E234" s="32"/>
      <c r="F234" s="32"/>
    </row>
    <row r="235" spans="2:6" ht="16.5">
      <c r="B235" s="7"/>
      <c r="D235" s="32"/>
      <c r="E235" s="32"/>
      <c r="F235" s="32"/>
    </row>
    <row r="236" spans="2:6" ht="16.5">
      <c r="B236" s="7"/>
      <c r="D236" s="32"/>
      <c r="E236" s="32"/>
      <c r="F236" s="32"/>
    </row>
    <row r="237" spans="2:6" ht="16.5">
      <c r="B237" s="7"/>
      <c r="D237" s="32"/>
      <c r="E237" s="32"/>
      <c r="F237" s="32"/>
    </row>
    <row r="238" spans="2:6" ht="16.5">
      <c r="B238" s="7"/>
      <c r="D238" s="32"/>
      <c r="E238" s="32"/>
      <c r="F238" s="32"/>
    </row>
    <row r="239" spans="2:6" ht="16.5">
      <c r="B239" s="7"/>
      <c r="D239" s="32"/>
      <c r="E239" s="32"/>
      <c r="F239" s="32"/>
    </row>
    <row r="240" spans="2:6" ht="16.5">
      <c r="B240" s="7"/>
      <c r="D240" s="32"/>
      <c r="E240" s="32"/>
      <c r="F240" s="32"/>
    </row>
    <row r="241" spans="2:6" ht="16.5">
      <c r="B241" s="7"/>
      <c r="D241" s="32"/>
      <c r="E241" s="32"/>
      <c r="F241" s="32"/>
    </row>
    <row r="242" spans="2:6" ht="16.5">
      <c r="B242" s="7"/>
      <c r="D242" s="32"/>
      <c r="E242" s="32"/>
      <c r="F242" s="32"/>
    </row>
    <row r="243" spans="2:6" ht="16.5">
      <c r="B243" s="7"/>
      <c r="D243" s="32"/>
      <c r="E243" s="32"/>
      <c r="F243" s="32"/>
    </row>
    <row r="244" spans="2:6" ht="16.5">
      <c r="B244" s="7"/>
      <c r="D244" s="32"/>
      <c r="E244" s="32"/>
      <c r="F244" s="32"/>
    </row>
    <row r="245" spans="2:6" ht="16.5">
      <c r="B245" s="7"/>
      <c r="D245" s="32"/>
      <c r="E245" s="32"/>
      <c r="F245" s="32"/>
    </row>
    <row r="246" spans="2:6" ht="16.5">
      <c r="B246" s="7"/>
      <c r="D246" s="32"/>
      <c r="E246" s="32"/>
      <c r="F246" s="32"/>
    </row>
    <row r="247" spans="2:6" ht="16.5">
      <c r="B247" s="7"/>
      <c r="D247" s="32"/>
      <c r="E247" s="32"/>
      <c r="F247" s="32"/>
    </row>
    <row r="248" spans="2:6" ht="16.5">
      <c r="B248" s="7"/>
      <c r="D248" s="32"/>
      <c r="E248" s="32"/>
      <c r="F248" s="32"/>
    </row>
    <row r="249" spans="2:6" ht="16.5">
      <c r="B249" s="7"/>
      <c r="D249" s="32"/>
      <c r="E249" s="32"/>
      <c r="F249" s="32"/>
    </row>
    <row r="250" spans="2:6" ht="16.5">
      <c r="B250" s="7"/>
      <c r="D250" s="32"/>
      <c r="E250" s="32"/>
      <c r="F250" s="32"/>
    </row>
    <row r="251" spans="2:6" ht="16.5">
      <c r="B251" s="7"/>
      <c r="D251" s="32"/>
      <c r="E251" s="32"/>
      <c r="F251" s="32"/>
    </row>
    <row r="252" spans="2:6" ht="16.5">
      <c r="B252" s="7"/>
      <c r="D252" s="32"/>
      <c r="E252" s="32"/>
      <c r="F252" s="32"/>
    </row>
    <row r="253" spans="2:6" ht="16.5">
      <c r="B253" s="7"/>
      <c r="D253" s="32"/>
      <c r="E253" s="32"/>
      <c r="F253" s="32"/>
    </row>
    <row r="254" spans="2:6" ht="16.5">
      <c r="B254" s="7"/>
      <c r="D254" s="32"/>
      <c r="E254" s="32"/>
      <c r="F254" s="32"/>
    </row>
    <row r="255" spans="2:6" ht="16.5">
      <c r="B255" s="7"/>
      <c r="D255" s="32"/>
      <c r="E255" s="32"/>
      <c r="F255" s="32"/>
    </row>
    <row r="256" spans="2:6" ht="16.5">
      <c r="B256" s="7"/>
      <c r="D256" s="32"/>
      <c r="E256" s="32"/>
      <c r="F256" s="32"/>
    </row>
    <row r="257" spans="2:6" ht="16.5">
      <c r="B257" s="7"/>
      <c r="D257" s="32"/>
      <c r="E257" s="32"/>
      <c r="F257" s="32"/>
    </row>
    <row r="258" spans="2:6" ht="16.5">
      <c r="B258" s="7"/>
      <c r="D258" s="32"/>
      <c r="E258" s="32"/>
      <c r="F258" s="32"/>
    </row>
    <row r="259" spans="2:6" ht="16.5">
      <c r="B259" s="7"/>
      <c r="D259" s="32"/>
      <c r="E259" s="32"/>
      <c r="F259" s="32"/>
    </row>
    <row r="260" spans="2:6" ht="16.5">
      <c r="B260" s="7"/>
      <c r="D260" s="32"/>
      <c r="E260" s="32"/>
      <c r="F260" s="32"/>
    </row>
    <row r="261" spans="2:6" ht="16.5">
      <c r="B261" s="7"/>
      <c r="D261" s="32"/>
      <c r="E261" s="32"/>
      <c r="F261" s="32"/>
    </row>
    <row r="262" spans="2:6" ht="16.5">
      <c r="B262" s="7"/>
      <c r="D262" s="32"/>
      <c r="E262" s="32"/>
      <c r="F262" s="32"/>
    </row>
    <row r="263" spans="2:6" ht="16.5">
      <c r="B263" s="7"/>
      <c r="D263" s="32"/>
      <c r="E263" s="32"/>
      <c r="F263" s="32"/>
    </row>
    <row r="264" spans="2:6" ht="16.5">
      <c r="B264" s="7"/>
      <c r="D264" s="32"/>
      <c r="E264" s="32"/>
      <c r="F264" s="32"/>
    </row>
    <row r="265" spans="2:6" ht="16.5">
      <c r="B265" s="7"/>
      <c r="D265" s="32"/>
      <c r="E265" s="32"/>
      <c r="F265" s="32"/>
    </row>
    <row r="266" spans="2:6" ht="16.5">
      <c r="B266" s="7"/>
      <c r="D266" s="32"/>
      <c r="E266" s="32"/>
      <c r="F266" s="32"/>
    </row>
    <row r="267" spans="2:6" ht="16.5">
      <c r="B267" s="7"/>
      <c r="D267" s="32"/>
      <c r="E267" s="32"/>
      <c r="F267" s="32"/>
    </row>
    <row r="268" spans="2:6" ht="16.5">
      <c r="B268" s="7"/>
      <c r="D268" s="32"/>
      <c r="E268" s="32"/>
      <c r="F268" s="32"/>
    </row>
    <row r="269" spans="2:6" ht="16.5">
      <c r="B269" s="7"/>
      <c r="D269" s="32"/>
      <c r="E269" s="32"/>
      <c r="F269" s="32"/>
    </row>
    <row r="270" spans="2:6" ht="16.5">
      <c r="B270" s="7"/>
      <c r="D270" s="32"/>
      <c r="E270" s="32"/>
      <c r="F270" s="32"/>
    </row>
    <row r="271" spans="2:6" ht="16.5">
      <c r="B271" s="7"/>
      <c r="D271" s="32"/>
      <c r="E271" s="32"/>
      <c r="F271" s="32"/>
    </row>
    <row r="272" spans="2:6" ht="16.5">
      <c r="B272" s="7"/>
      <c r="D272" s="32"/>
      <c r="E272" s="32"/>
      <c r="F272" s="32"/>
    </row>
    <row r="273" spans="2:6" ht="16.5">
      <c r="B273" s="7"/>
      <c r="D273" s="32"/>
      <c r="E273" s="32"/>
      <c r="F273" s="32"/>
    </row>
    <row r="274" spans="2:6" ht="16.5">
      <c r="B274" s="7"/>
      <c r="D274" s="32"/>
      <c r="E274" s="32"/>
      <c r="F274" s="32"/>
    </row>
    <row r="275" spans="2:6" ht="16.5">
      <c r="B275" s="7"/>
      <c r="D275" s="32"/>
      <c r="E275" s="32"/>
      <c r="F275" s="32"/>
    </row>
    <row r="276" spans="2:6" ht="16.5">
      <c r="B276" s="7"/>
      <c r="D276" s="32"/>
      <c r="E276" s="32"/>
      <c r="F276" s="32"/>
    </row>
  </sheetData>
  <sheetProtection/>
  <printOptions/>
  <pageMargins left="0.34" right="0.34" top="1.09" bottom="0.22" header="0.28" footer="0.37"/>
  <pageSetup fitToHeight="1" fitToWidth="1" horizontalDpi="600" verticalDpi="600" orientation="portrait" scale="92" r:id="rId1"/>
  <headerFooter alignWithMargins="0">
    <oddHeader xml:space="preserve">&amp;C&amp;"Arial,Bold"&amp;14KEY LARGO FIRE RESCUE AND EMS DISTRICT
FY 2008-2009 BUDGET AMENDMENT 
GENERAL FUND SUMMARY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81"/>
  <sheetViews>
    <sheetView workbookViewId="0" topLeftCell="A1">
      <selection activeCell="A45" sqref="A45"/>
    </sheetView>
  </sheetViews>
  <sheetFormatPr defaultColWidth="9.140625" defaultRowHeight="12.75"/>
  <cols>
    <col min="1" max="1" width="22.7109375" style="4" customWidth="1"/>
    <col min="2" max="2" width="44.140625" style="4" bestFit="1" customWidth="1"/>
    <col min="3" max="3" width="12.28125" style="4" customWidth="1"/>
    <col min="4" max="4" width="13.28125" style="10" bestFit="1" customWidth="1"/>
    <col min="5" max="5" width="11.8515625" style="10" bestFit="1" customWidth="1"/>
    <col min="6" max="6" width="72.140625" style="10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1:6" ht="16.5">
      <c r="A1" s="20" t="s">
        <v>41</v>
      </c>
      <c r="B1" s="55"/>
      <c r="C1" s="13"/>
      <c r="D1" s="50"/>
      <c r="E1" s="50"/>
      <c r="F1" s="50"/>
    </row>
    <row r="2" spans="1:6" ht="9" customHeight="1">
      <c r="A2" s="20"/>
      <c r="B2" s="51"/>
      <c r="C2" s="13"/>
      <c r="D2" s="50"/>
      <c r="E2" s="50"/>
      <c r="F2" s="50"/>
    </row>
    <row r="3" spans="1:6" s="3" customFormat="1" ht="25.5">
      <c r="A3" s="5" t="s">
        <v>0</v>
      </c>
      <c r="B3" s="12" t="s">
        <v>43</v>
      </c>
      <c r="C3" s="66" t="s">
        <v>31</v>
      </c>
      <c r="D3" s="66" t="s">
        <v>33</v>
      </c>
      <c r="E3" s="66" t="s">
        <v>40</v>
      </c>
      <c r="F3" s="66" t="s">
        <v>34</v>
      </c>
    </row>
    <row r="4" spans="1:6" s="52" customFormat="1" ht="16.5">
      <c r="A4" s="67"/>
      <c r="C4" s="51"/>
      <c r="D4" s="53"/>
      <c r="E4" s="53"/>
      <c r="F4" s="53"/>
    </row>
    <row r="5" spans="1:7" ht="12.75" hidden="1">
      <c r="A5" s="68"/>
      <c r="B5" s="2"/>
      <c r="C5" s="70"/>
      <c r="D5" s="70"/>
      <c r="E5" s="70"/>
      <c r="F5" s="70"/>
      <c r="G5" s="2"/>
    </row>
    <row r="6" spans="1:7" ht="12.75" hidden="1">
      <c r="A6" s="68" t="s">
        <v>38</v>
      </c>
      <c r="B6" s="2" t="s">
        <v>5</v>
      </c>
      <c r="C6" s="1">
        <v>23000</v>
      </c>
      <c r="D6" s="81">
        <v>0</v>
      </c>
      <c r="E6" s="1">
        <f>C6+D6</f>
        <v>23000</v>
      </c>
      <c r="F6" s="69" t="s">
        <v>37</v>
      </c>
      <c r="G6" s="2"/>
    </row>
    <row r="7" spans="1:7" ht="12.75" hidden="1">
      <c r="A7" s="68"/>
      <c r="B7" s="2"/>
      <c r="C7" s="1"/>
      <c r="D7" s="1"/>
      <c r="E7" s="1"/>
      <c r="F7" s="69"/>
      <c r="G7" s="2"/>
    </row>
    <row r="8" spans="1:7" ht="12.75" hidden="1">
      <c r="A8" s="75" t="s">
        <v>39</v>
      </c>
      <c r="B8" s="76" t="s">
        <v>6</v>
      </c>
      <c r="C8" s="77">
        <v>72000</v>
      </c>
      <c r="D8" s="77">
        <v>0</v>
      </c>
      <c r="E8" s="77">
        <f>C8+D8</f>
        <v>72000</v>
      </c>
      <c r="F8" s="78" t="s">
        <v>36</v>
      </c>
      <c r="G8" s="2"/>
    </row>
    <row r="9" spans="1:7" ht="12.75" hidden="1">
      <c r="A9" s="68"/>
      <c r="B9" s="2"/>
      <c r="C9" s="1"/>
      <c r="D9" s="1"/>
      <c r="E9" s="1"/>
      <c r="F9" s="69"/>
      <c r="G9" s="2"/>
    </row>
    <row r="10" spans="1:7" ht="12.75" customHeight="1">
      <c r="A10" s="84" t="s">
        <v>51</v>
      </c>
      <c r="B10" s="79" t="s">
        <v>50</v>
      </c>
      <c r="C10" s="1">
        <v>40000</v>
      </c>
      <c r="D10" s="81">
        <v>23000</v>
      </c>
      <c r="E10" s="81">
        <f>C10+D10</f>
        <v>63000</v>
      </c>
      <c r="F10" s="88" t="s">
        <v>56</v>
      </c>
      <c r="G10" s="46"/>
    </row>
    <row r="11" spans="4:7" ht="12.75" customHeight="1">
      <c r="D11" s="4"/>
      <c r="E11" s="4"/>
      <c r="F11" s="88"/>
      <c r="G11" s="46"/>
    </row>
    <row r="12" spans="1:7" ht="12.75" customHeight="1">
      <c r="A12" s="3"/>
      <c r="B12" s="2"/>
      <c r="C12" s="1"/>
      <c r="D12" s="1"/>
      <c r="E12" s="1"/>
      <c r="F12" s="69"/>
      <c r="G12" s="46"/>
    </row>
    <row r="13" spans="1:7" ht="12.75" customHeight="1">
      <c r="A13" s="3">
        <v>512.311</v>
      </c>
      <c r="B13" s="2" t="s">
        <v>58</v>
      </c>
      <c r="C13" s="1">
        <v>23000</v>
      </c>
      <c r="D13" s="1">
        <v>4000</v>
      </c>
      <c r="E13" s="1">
        <f>C13+D13</f>
        <v>27000</v>
      </c>
      <c r="F13" s="87" t="s">
        <v>55</v>
      </c>
      <c r="G13" s="46"/>
    </row>
    <row r="14" spans="1:7" ht="12.75" customHeight="1">
      <c r="A14" s="3"/>
      <c r="B14" s="2"/>
      <c r="C14" s="1"/>
      <c r="D14" s="1"/>
      <c r="E14" s="1"/>
      <c r="F14" s="87"/>
      <c r="G14" s="46"/>
    </row>
    <row r="15" spans="1:7" ht="31.5" customHeight="1">
      <c r="A15" s="3"/>
      <c r="B15" s="2"/>
      <c r="C15" s="1"/>
      <c r="D15" s="1"/>
      <c r="E15" s="1"/>
      <c r="F15" s="87"/>
      <c r="G15" s="46"/>
    </row>
    <row r="16" spans="1:7" ht="12.75">
      <c r="A16" s="3"/>
      <c r="B16" s="2"/>
      <c r="C16" s="1"/>
      <c r="D16" s="1"/>
      <c r="E16" s="1"/>
      <c r="F16" s="86"/>
      <c r="G16" s="46"/>
    </row>
    <row r="17" spans="1:7" ht="14.25" customHeight="1">
      <c r="A17" s="84" t="s">
        <v>39</v>
      </c>
      <c r="B17" s="2" t="s">
        <v>6</v>
      </c>
      <c r="C17" s="1">
        <v>72000</v>
      </c>
      <c r="D17" s="1">
        <v>22500</v>
      </c>
      <c r="E17" s="1">
        <f>C17+D17</f>
        <v>94500</v>
      </c>
      <c r="F17" s="89" t="s">
        <v>57</v>
      </c>
      <c r="G17" s="46"/>
    </row>
    <row r="18" spans="1:7" ht="45" customHeight="1">
      <c r="A18" s="3"/>
      <c r="B18" s="2"/>
      <c r="C18" s="1"/>
      <c r="D18" s="1"/>
      <c r="E18" s="1"/>
      <c r="F18" s="89"/>
      <c r="G18" s="46"/>
    </row>
    <row r="19" spans="1:6" ht="12.75">
      <c r="A19" s="3"/>
      <c r="B19" s="46"/>
      <c r="C19" s="1"/>
      <c r="D19" s="1"/>
      <c r="E19" s="1"/>
      <c r="F19" s="69"/>
    </row>
    <row r="20" spans="2:6" s="14" customFormat="1" ht="16.5">
      <c r="B20" s="14" t="s">
        <v>44</v>
      </c>
      <c r="D20" s="72">
        <f>SUM(D5:D17)</f>
        <v>49500</v>
      </c>
      <c r="E20" s="73"/>
      <c r="F20" s="73"/>
    </row>
    <row r="21" spans="4:6" s="14" customFormat="1" ht="16.5">
      <c r="D21" s="72"/>
      <c r="E21" s="73"/>
      <c r="F21" s="73"/>
    </row>
    <row r="22" spans="4:6" s="14" customFormat="1" ht="16.5">
      <c r="D22" s="72"/>
      <c r="E22" s="73"/>
      <c r="F22" s="73"/>
    </row>
    <row r="23" spans="1:6" ht="16.5">
      <c r="A23" s="55"/>
      <c r="B23" s="55"/>
      <c r="D23" s="28"/>
      <c r="E23" s="28"/>
      <c r="F23" s="28"/>
    </row>
    <row r="24" spans="1:7" ht="16.5">
      <c r="A24" s="20" t="s">
        <v>42</v>
      </c>
      <c r="B24" s="55"/>
      <c r="C24" s="2"/>
      <c r="D24" s="2"/>
      <c r="E24" s="2"/>
      <c r="F24" s="2"/>
      <c r="G24" s="2"/>
    </row>
    <row r="25" spans="1:6" ht="6.75" customHeight="1">
      <c r="A25" s="55"/>
      <c r="B25" s="54"/>
      <c r="D25" s="28"/>
      <c r="E25" s="28"/>
      <c r="F25" s="28"/>
    </row>
    <row r="26" spans="1:6" s="3" customFormat="1" ht="25.5">
      <c r="A26" s="12" t="s">
        <v>0</v>
      </c>
      <c r="B26" s="12" t="s">
        <v>43</v>
      </c>
      <c r="C26" s="71" t="s">
        <v>31</v>
      </c>
      <c r="D26" s="71" t="s">
        <v>33</v>
      </c>
      <c r="E26" s="71" t="s">
        <v>40</v>
      </c>
      <c r="F26" s="71" t="s">
        <v>34</v>
      </c>
    </row>
    <row r="27" spans="1:6" ht="12.75">
      <c r="A27" s="5"/>
      <c r="B27" s="65"/>
      <c r="C27" s="66"/>
      <c r="D27" s="66"/>
      <c r="E27" s="66"/>
      <c r="F27" s="66"/>
    </row>
    <row r="28" spans="1:6" ht="12.75">
      <c r="A28" s="3">
        <v>513.321</v>
      </c>
      <c r="B28" s="2" t="s">
        <v>6</v>
      </c>
      <c r="C28" s="1">
        <v>6300</v>
      </c>
      <c r="D28" s="1">
        <v>30000</v>
      </c>
      <c r="E28" s="1">
        <f>C28+D28</f>
        <v>36300</v>
      </c>
      <c r="F28" s="69" t="s">
        <v>53</v>
      </c>
    </row>
    <row r="29" spans="1:6" ht="16.5">
      <c r="A29" s="20"/>
      <c r="B29" s="59"/>
      <c r="D29" s="28"/>
      <c r="E29" s="28"/>
      <c r="F29" s="28"/>
    </row>
    <row r="30" spans="2:6" s="14" customFormat="1" ht="16.5">
      <c r="B30" s="14" t="s">
        <v>44</v>
      </c>
      <c r="D30" s="72">
        <f>SUM(D28:D28)</f>
        <v>30000</v>
      </c>
      <c r="E30" s="73"/>
      <c r="F30" s="73"/>
    </row>
    <row r="31" spans="1:6" ht="16.5">
      <c r="A31" s="20"/>
      <c r="B31" s="49"/>
      <c r="D31" s="50"/>
      <c r="E31" s="50"/>
      <c r="F31" s="50"/>
    </row>
    <row r="32" spans="1:6" ht="16.5" hidden="1">
      <c r="A32" s="20" t="s">
        <v>47</v>
      </c>
      <c r="B32" s="20"/>
      <c r="D32" s="50"/>
      <c r="E32" s="50"/>
      <c r="F32" s="50"/>
    </row>
    <row r="33" spans="1:6" ht="16.5" hidden="1">
      <c r="A33" s="60"/>
      <c r="B33" s="54"/>
      <c r="D33" s="31"/>
      <c r="E33" s="31"/>
      <c r="F33" s="31"/>
    </row>
    <row r="34" spans="1:6" ht="12.75" hidden="1">
      <c r="A34" s="3"/>
      <c r="B34" s="79"/>
      <c r="C34" s="1"/>
      <c r="D34" s="1"/>
      <c r="E34" s="1">
        <f>C34+D34</f>
        <v>0</v>
      </c>
      <c r="F34" s="69"/>
    </row>
    <row r="35" spans="1:6" ht="16.5" hidden="1">
      <c r="A35" s="60"/>
      <c r="B35" s="54"/>
      <c r="D35" s="31"/>
      <c r="E35" s="31"/>
      <c r="F35" s="31"/>
    </row>
    <row r="36" spans="1:6" ht="16.5" hidden="1">
      <c r="A36" s="60"/>
      <c r="B36" s="14" t="s">
        <v>44</v>
      </c>
      <c r="C36" s="14"/>
      <c r="D36" s="72">
        <f>SUM(D34:D34)</f>
        <v>0</v>
      </c>
      <c r="E36" s="50"/>
      <c r="F36" s="50"/>
    </row>
    <row r="37" spans="1:8" ht="16.5">
      <c r="A37" s="60"/>
      <c r="B37" s="56"/>
      <c r="D37" s="31"/>
      <c r="E37" s="31"/>
      <c r="F37" s="31"/>
      <c r="H37" s="57"/>
    </row>
    <row r="38" spans="1:6" ht="16.5">
      <c r="A38" s="60"/>
      <c r="B38" s="56" t="s">
        <v>44</v>
      </c>
      <c r="D38" s="85">
        <f>D36+D30+D20</f>
        <v>79500</v>
      </c>
      <c r="E38" s="31"/>
      <c r="F38" s="31"/>
    </row>
    <row r="39" spans="1:6" ht="16.5">
      <c r="A39" s="60"/>
      <c r="B39" s="20"/>
      <c r="D39" s="50"/>
      <c r="E39" s="50"/>
      <c r="F39" s="50"/>
    </row>
    <row r="40" spans="1:6" ht="16.5">
      <c r="A40" s="60"/>
      <c r="B40" s="54"/>
      <c r="D40" s="31"/>
      <c r="E40" s="31"/>
      <c r="F40" s="31"/>
    </row>
    <row r="41" spans="1:6" ht="16.5">
      <c r="A41" s="60"/>
      <c r="B41" s="54"/>
      <c r="D41" s="50"/>
      <c r="E41" s="50"/>
      <c r="F41" s="50"/>
    </row>
    <row r="42" spans="1:8" ht="16.5">
      <c r="A42" s="60"/>
      <c r="B42" s="56"/>
      <c r="D42" s="31"/>
      <c r="E42" s="31"/>
      <c r="F42" s="31"/>
      <c r="H42" s="57"/>
    </row>
    <row r="43" spans="1:6" ht="16.5">
      <c r="A43" s="60"/>
      <c r="B43" s="56"/>
      <c r="D43" s="31"/>
      <c r="E43" s="31"/>
      <c r="F43" s="31"/>
    </row>
    <row r="44" spans="1:6" ht="16.5">
      <c r="A44" s="60"/>
      <c r="B44" s="56"/>
      <c r="D44" s="31"/>
      <c r="E44" s="31"/>
      <c r="F44" s="31"/>
    </row>
    <row r="45" spans="1:6" ht="16.5">
      <c r="A45" s="49"/>
      <c r="B45" s="59"/>
      <c r="D45" s="50"/>
      <c r="E45" s="50"/>
      <c r="F45" s="50"/>
    </row>
    <row r="46" spans="1:6" ht="16.5">
      <c r="A46" s="20"/>
      <c r="D46" s="50"/>
      <c r="E46" s="50"/>
      <c r="F46" s="50"/>
    </row>
    <row r="47" spans="1:6" ht="16.5">
      <c r="A47" s="49"/>
      <c r="B47" s="55"/>
      <c r="D47" s="28"/>
      <c r="E47" s="28"/>
      <c r="F47" s="28"/>
    </row>
    <row r="48" spans="1:6" ht="16.5">
      <c r="A48" s="49"/>
      <c r="B48" s="54"/>
      <c r="D48" s="28"/>
      <c r="E48" s="28"/>
      <c r="F48" s="28"/>
    </row>
    <row r="49" spans="1:6" ht="16.5">
      <c r="A49" s="49"/>
      <c r="B49" s="56"/>
      <c r="D49" s="28"/>
      <c r="E49" s="28"/>
      <c r="F49" s="28"/>
    </row>
    <row r="50" spans="1:8" ht="16.5">
      <c r="A50" s="20"/>
      <c r="B50" s="20"/>
      <c r="D50" s="50"/>
      <c r="E50" s="50"/>
      <c r="F50" s="50"/>
      <c r="G50" s="61"/>
      <c r="H50" s="61"/>
    </row>
    <row r="51" spans="1:6" ht="16.5">
      <c r="A51" s="49"/>
      <c r="B51" s="20"/>
      <c r="D51" s="50"/>
      <c r="E51" s="50"/>
      <c r="F51" s="50"/>
    </row>
    <row r="52" spans="1:6" ht="16.5">
      <c r="A52" s="20"/>
      <c r="D52" s="28"/>
      <c r="E52" s="28"/>
      <c r="F52" s="28"/>
    </row>
    <row r="53" spans="1:7" ht="16.5">
      <c r="A53" s="20"/>
      <c r="D53" s="58"/>
      <c r="E53" s="58"/>
      <c r="F53" s="58"/>
      <c r="G53" s="62"/>
    </row>
    <row r="54" spans="2:6" ht="16.5">
      <c r="B54" s="59"/>
      <c r="D54" s="28"/>
      <c r="E54" s="28"/>
      <c r="F54" s="28"/>
    </row>
    <row r="55" spans="2:6" s="10" customFormat="1" ht="16.5">
      <c r="B55" s="64"/>
      <c r="C55" s="82"/>
      <c r="D55" s="83"/>
      <c r="E55" s="83"/>
      <c r="F55" s="83"/>
    </row>
    <row r="56" spans="2:6" ht="16.5">
      <c r="B56" s="59"/>
      <c r="D56" s="28"/>
      <c r="E56" s="28"/>
      <c r="F56" s="28"/>
    </row>
    <row r="57" spans="2:6" ht="16.5">
      <c r="B57" s="59"/>
      <c r="D57" s="28"/>
      <c r="E57" s="28"/>
      <c r="F57" s="28"/>
    </row>
    <row r="58" spans="2:6" ht="16.5">
      <c r="B58" s="59"/>
      <c r="D58" s="63"/>
      <c r="E58" s="64"/>
      <c r="F58" s="64"/>
    </row>
    <row r="59" spans="2:6" ht="16.5">
      <c r="B59" s="59"/>
      <c r="D59" s="64"/>
      <c r="E59" s="64"/>
      <c r="F59" s="64"/>
    </row>
    <row r="60" spans="2:6" ht="16.5">
      <c r="B60" s="59"/>
      <c r="D60" s="64"/>
      <c r="E60" s="64"/>
      <c r="F60" s="64"/>
    </row>
    <row r="61" spans="2:6" ht="16.5">
      <c r="B61" s="59"/>
      <c r="D61" s="64"/>
      <c r="E61" s="64"/>
      <c r="F61" s="64"/>
    </row>
    <row r="62" spans="2:6" ht="16.5">
      <c r="B62" s="59"/>
      <c r="D62" s="64"/>
      <c r="E62" s="64"/>
      <c r="F62" s="64"/>
    </row>
    <row r="63" spans="2:6" ht="16.5">
      <c r="B63" s="59"/>
      <c r="D63" s="64"/>
      <c r="E63" s="64"/>
      <c r="F63" s="64"/>
    </row>
    <row r="64" spans="2:6" ht="16.5">
      <c r="B64" s="59"/>
      <c r="D64" s="64"/>
      <c r="E64" s="64"/>
      <c r="F64" s="64"/>
    </row>
    <row r="65" spans="2:6" ht="16.5">
      <c r="B65" s="59"/>
      <c r="D65" s="64"/>
      <c r="E65" s="64"/>
      <c r="F65" s="64"/>
    </row>
    <row r="66" spans="2:6" ht="16.5">
      <c r="B66" s="59"/>
      <c r="D66" s="64"/>
      <c r="E66" s="64"/>
      <c r="F66" s="64"/>
    </row>
    <row r="67" spans="2:6" ht="16.5">
      <c r="B67" s="59"/>
      <c r="D67" s="64"/>
      <c r="E67" s="64"/>
      <c r="F67" s="64"/>
    </row>
    <row r="68" spans="2:6" ht="16.5">
      <c r="B68" s="59"/>
      <c r="D68" s="64"/>
      <c r="E68" s="64"/>
      <c r="F68" s="64"/>
    </row>
    <row r="69" spans="2:6" ht="16.5">
      <c r="B69" s="59"/>
      <c r="D69" s="64"/>
      <c r="E69" s="64"/>
      <c r="F69" s="64"/>
    </row>
    <row r="70" spans="2:6" ht="16.5">
      <c r="B70" s="59"/>
      <c r="D70" s="64"/>
      <c r="E70" s="64"/>
      <c r="F70" s="64"/>
    </row>
    <row r="71" spans="2:6" ht="16.5">
      <c r="B71" s="59"/>
      <c r="D71" s="64"/>
      <c r="E71" s="64"/>
      <c r="F71" s="64"/>
    </row>
    <row r="72" spans="2:6" ht="16.5">
      <c r="B72" s="59"/>
      <c r="D72" s="64"/>
      <c r="E72" s="64"/>
      <c r="F72" s="64"/>
    </row>
    <row r="73" spans="2:6" ht="16.5">
      <c r="B73" s="59"/>
      <c r="D73" s="64"/>
      <c r="E73" s="64"/>
      <c r="F73" s="64"/>
    </row>
    <row r="74" spans="2:6" ht="16.5">
      <c r="B74" s="59"/>
      <c r="D74" s="64"/>
      <c r="E74" s="64"/>
      <c r="F74" s="64"/>
    </row>
    <row r="75" spans="2:6" ht="16.5">
      <c r="B75" s="59"/>
      <c r="D75" s="64"/>
      <c r="E75" s="64"/>
      <c r="F75" s="64"/>
    </row>
    <row r="76" spans="2:6" ht="16.5">
      <c r="B76" s="59"/>
      <c r="D76" s="64"/>
      <c r="E76" s="64"/>
      <c r="F76" s="64"/>
    </row>
    <row r="77" spans="2:6" ht="16.5">
      <c r="B77" s="59"/>
      <c r="D77" s="64"/>
      <c r="E77" s="64"/>
      <c r="F77" s="64"/>
    </row>
    <row r="78" spans="2:6" ht="16.5">
      <c r="B78" s="59"/>
      <c r="D78" s="64"/>
      <c r="E78" s="64"/>
      <c r="F78" s="64"/>
    </row>
    <row r="79" spans="2:6" ht="16.5">
      <c r="B79" s="59"/>
      <c r="D79" s="64"/>
      <c r="E79" s="64"/>
      <c r="F79" s="64"/>
    </row>
    <row r="80" spans="2:6" ht="16.5">
      <c r="B80" s="59"/>
      <c r="D80" s="64"/>
      <c r="E80" s="64"/>
      <c r="F80" s="64"/>
    </row>
    <row r="81" spans="2:6" ht="16.5">
      <c r="B81" s="59"/>
      <c r="D81" s="64"/>
      <c r="E81" s="64"/>
      <c r="F81" s="64"/>
    </row>
    <row r="82" spans="2:6" ht="16.5">
      <c r="B82" s="59"/>
      <c r="D82" s="64"/>
      <c r="E82" s="64"/>
      <c r="F82" s="64"/>
    </row>
    <row r="83" spans="2:6" ht="16.5">
      <c r="B83" s="59"/>
      <c r="D83" s="64"/>
      <c r="E83" s="64"/>
      <c r="F83" s="64"/>
    </row>
    <row r="84" spans="2:6" ht="16.5">
      <c r="B84" s="59"/>
      <c r="D84" s="64"/>
      <c r="E84" s="64"/>
      <c r="F84" s="64"/>
    </row>
    <row r="85" spans="2:6" ht="16.5">
      <c r="B85" s="59"/>
      <c r="D85" s="64"/>
      <c r="E85" s="64"/>
      <c r="F85" s="64"/>
    </row>
    <row r="86" spans="2:6" ht="16.5">
      <c r="B86" s="59"/>
      <c r="D86" s="64"/>
      <c r="E86" s="64"/>
      <c r="F86" s="64"/>
    </row>
    <row r="87" spans="2:6" ht="16.5">
      <c r="B87" s="59"/>
      <c r="D87" s="64"/>
      <c r="E87" s="64"/>
      <c r="F87" s="64"/>
    </row>
    <row r="88" spans="2:6" ht="16.5">
      <c r="B88" s="59"/>
      <c r="D88" s="64"/>
      <c r="E88" s="64"/>
      <c r="F88" s="64"/>
    </row>
    <row r="89" spans="2:6" ht="16.5">
      <c r="B89" s="59"/>
      <c r="D89" s="64"/>
      <c r="E89" s="64"/>
      <c r="F89" s="64"/>
    </row>
    <row r="90" spans="2:6" ht="16.5">
      <c r="B90" s="59"/>
      <c r="D90" s="64"/>
      <c r="E90" s="64"/>
      <c r="F90" s="64"/>
    </row>
    <row r="91" spans="2:6" ht="16.5">
      <c r="B91" s="59"/>
      <c r="D91" s="64"/>
      <c r="E91" s="64"/>
      <c r="F91" s="64"/>
    </row>
    <row r="92" spans="2:6" ht="16.5">
      <c r="B92" s="59"/>
      <c r="D92" s="64"/>
      <c r="E92" s="64"/>
      <c r="F92" s="64"/>
    </row>
    <row r="93" spans="2:6" ht="16.5">
      <c r="B93" s="59"/>
      <c r="D93" s="64"/>
      <c r="E93" s="64"/>
      <c r="F93" s="64"/>
    </row>
    <row r="94" spans="2:6" ht="16.5">
      <c r="B94" s="59"/>
      <c r="D94" s="64"/>
      <c r="E94" s="64"/>
      <c r="F94" s="64"/>
    </row>
    <row r="95" spans="2:6" ht="16.5">
      <c r="B95" s="59"/>
      <c r="D95" s="64"/>
      <c r="E95" s="64"/>
      <c r="F95" s="64"/>
    </row>
    <row r="96" spans="2:6" ht="16.5">
      <c r="B96" s="59"/>
      <c r="D96" s="64"/>
      <c r="E96" s="64"/>
      <c r="F96" s="64"/>
    </row>
    <row r="97" spans="2:6" ht="16.5">
      <c r="B97" s="59"/>
      <c r="D97" s="64"/>
      <c r="E97" s="64"/>
      <c r="F97" s="64"/>
    </row>
    <row r="98" spans="2:6" ht="16.5">
      <c r="B98" s="59"/>
      <c r="D98" s="64"/>
      <c r="E98" s="64"/>
      <c r="F98" s="64"/>
    </row>
    <row r="99" spans="2:6" ht="16.5">
      <c r="B99" s="59"/>
      <c r="D99" s="64"/>
      <c r="E99" s="64"/>
      <c r="F99" s="64"/>
    </row>
    <row r="100" spans="2:6" ht="16.5">
      <c r="B100" s="59"/>
      <c r="D100" s="64"/>
      <c r="E100" s="64"/>
      <c r="F100" s="64"/>
    </row>
    <row r="101" spans="2:6" ht="16.5">
      <c r="B101" s="59"/>
      <c r="D101" s="64"/>
      <c r="E101" s="64"/>
      <c r="F101" s="64"/>
    </row>
    <row r="102" spans="2:6" ht="16.5">
      <c r="B102" s="59"/>
      <c r="D102" s="64"/>
      <c r="E102" s="64"/>
      <c r="F102" s="64"/>
    </row>
    <row r="103" spans="2:6" ht="16.5">
      <c r="B103" s="59"/>
      <c r="D103" s="64"/>
      <c r="E103" s="64"/>
      <c r="F103" s="64"/>
    </row>
    <row r="104" spans="2:6" ht="16.5">
      <c r="B104" s="59"/>
      <c r="D104" s="64"/>
      <c r="E104" s="64"/>
      <c r="F104" s="64"/>
    </row>
    <row r="105" spans="2:6" ht="16.5">
      <c r="B105" s="59"/>
      <c r="D105" s="64"/>
      <c r="E105" s="64"/>
      <c r="F105" s="64"/>
    </row>
    <row r="106" spans="2:6" ht="16.5">
      <c r="B106" s="59"/>
      <c r="D106" s="64"/>
      <c r="E106" s="64"/>
      <c r="F106" s="64"/>
    </row>
    <row r="107" spans="2:6" ht="16.5">
      <c r="B107" s="59"/>
      <c r="D107" s="64"/>
      <c r="E107" s="64"/>
      <c r="F107" s="64"/>
    </row>
    <row r="108" spans="2:6" ht="16.5">
      <c r="B108" s="59"/>
      <c r="D108" s="64"/>
      <c r="E108" s="64"/>
      <c r="F108" s="64"/>
    </row>
    <row r="109" spans="2:6" ht="16.5">
      <c r="B109" s="59"/>
      <c r="D109" s="64"/>
      <c r="E109" s="64"/>
      <c r="F109" s="64"/>
    </row>
    <row r="110" spans="2:6" ht="16.5">
      <c r="B110" s="59"/>
      <c r="D110" s="64"/>
      <c r="E110" s="64"/>
      <c r="F110" s="64"/>
    </row>
    <row r="111" spans="2:6" ht="16.5">
      <c r="B111" s="59"/>
      <c r="D111" s="64"/>
      <c r="E111" s="64"/>
      <c r="F111" s="64"/>
    </row>
    <row r="112" spans="2:6" ht="16.5">
      <c r="B112" s="59"/>
      <c r="D112" s="64"/>
      <c r="E112" s="64"/>
      <c r="F112" s="64"/>
    </row>
    <row r="113" spans="2:6" ht="16.5">
      <c r="B113" s="59"/>
      <c r="D113" s="64"/>
      <c r="E113" s="64"/>
      <c r="F113" s="64"/>
    </row>
    <row r="114" spans="2:6" ht="16.5">
      <c r="B114" s="59"/>
      <c r="D114" s="64"/>
      <c r="E114" s="64"/>
      <c r="F114" s="64"/>
    </row>
    <row r="115" spans="2:6" ht="16.5">
      <c r="B115" s="59"/>
      <c r="D115" s="64"/>
      <c r="E115" s="64"/>
      <c r="F115" s="64"/>
    </row>
    <row r="116" spans="2:6" ht="16.5">
      <c r="B116" s="59"/>
      <c r="D116" s="64"/>
      <c r="E116" s="64"/>
      <c r="F116" s="64"/>
    </row>
    <row r="117" spans="2:6" ht="16.5">
      <c r="B117" s="59"/>
      <c r="D117" s="64"/>
      <c r="E117" s="64"/>
      <c r="F117" s="64"/>
    </row>
    <row r="118" spans="2:6" ht="16.5">
      <c r="B118" s="59"/>
      <c r="D118" s="64"/>
      <c r="E118" s="64"/>
      <c r="F118" s="64"/>
    </row>
    <row r="119" spans="2:6" ht="16.5">
      <c r="B119" s="59"/>
      <c r="D119" s="64"/>
      <c r="E119" s="64"/>
      <c r="F119" s="64"/>
    </row>
    <row r="120" spans="2:6" ht="16.5">
      <c r="B120" s="59"/>
      <c r="D120" s="64"/>
      <c r="E120" s="64"/>
      <c r="F120" s="64"/>
    </row>
    <row r="121" spans="2:6" ht="16.5">
      <c r="B121" s="59"/>
      <c r="D121" s="64"/>
      <c r="E121" s="64"/>
      <c r="F121" s="64"/>
    </row>
    <row r="122" spans="2:6" ht="16.5">
      <c r="B122" s="59"/>
      <c r="D122" s="64"/>
      <c r="E122" s="64"/>
      <c r="F122" s="64"/>
    </row>
    <row r="123" spans="2:6" ht="16.5">
      <c r="B123" s="59"/>
      <c r="D123" s="64"/>
      <c r="E123" s="64"/>
      <c r="F123" s="64"/>
    </row>
    <row r="124" spans="2:6" ht="16.5">
      <c r="B124" s="59"/>
      <c r="D124" s="64"/>
      <c r="E124" s="64"/>
      <c r="F124" s="64"/>
    </row>
    <row r="125" spans="2:6" ht="16.5">
      <c r="B125" s="59"/>
      <c r="D125" s="64"/>
      <c r="E125" s="64"/>
      <c r="F125" s="64"/>
    </row>
    <row r="126" spans="2:6" ht="16.5">
      <c r="B126" s="59"/>
      <c r="D126" s="64"/>
      <c r="E126" s="64"/>
      <c r="F126" s="64"/>
    </row>
    <row r="127" spans="2:6" ht="16.5">
      <c r="B127" s="59"/>
      <c r="D127" s="64"/>
      <c r="E127" s="64"/>
      <c r="F127" s="64"/>
    </row>
    <row r="128" spans="2:6" ht="16.5">
      <c r="B128" s="59"/>
      <c r="D128" s="64"/>
      <c r="E128" s="64"/>
      <c r="F128" s="64"/>
    </row>
    <row r="129" spans="2:6" ht="16.5">
      <c r="B129" s="59"/>
      <c r="D129" s="64"/>
      <c r="E129" s="64"/>
      <c r="F129" s="64"/>
    </row>
    <row r="130" spans="2:6" ht="16.5">
      <c r="B130" s="59"/>
      <c r="D130" s="64"/>
      <c r="E130" s="64"/>
      <c r="F130" s="64"/>
    </row>
    <row r="131" spans="2:6" ht="16.5">
      <c r="B131" s="59"/>
      <c r="D131" s="64"/>
      <c r="E131" s="64"/>
      <c r="F131" s="64"/>
    </row>
    <row r="132" spans="2:6" ht="16.5">
      <c r="B132" s="59"/>
      <c r="D132" s="64"/>
      <c r="E132" s="64"/>
      <c r="F132" s="64"/>
    </row>
    <row r="133" spans="2:6" ht="16.5">
      <c r="B133" s="59"/>
      <c r="D133" s="64"/>
      <c r="E133" s="64"/>
      <c r="F133" s="64"/>
    </row>
    <row r="134" spans="2:6" ht="16.5">
      <c r="B134" s="59"/>
      <c r="D134" s="64"/>
      <c r="E134" s="64"/>
      <c r="F134" s="64"/>
    </row>
    <row r="135" spans="2:6" ht="16.5">
      <c r="B135" s="59"/>
      <c r="D135" s="64"/>
      <c r="E135" s="64"/>
      <c r="F135" s="64"/>
    </row>
    <row r="136" spans="2:6" ht="16.5">
      <c r="B136" s="59"/>
      <c r="D136" s="64"/>
      <c r="E136" s="64"/>
      <c r="F136" s="64"/>
    </row>
    <row r="137" spans="2:6" ht="16.5">
      <c r="B137" s="59"/>
      <c r="D137" s="64"/>
      <c r="E137" s="64"/>
      <c r="F137" s="64"/>
    </row>
    <row r="138" spans="2:6" ht="16.5">
      <c r="B138" s="59"/>
      <c r="D138" s="64"/>
      <c r="E138" s="64"/>
      <c r="F138" s="64"/>
    </row>
    <row r="139" spans="2:6" ht="16.5">
      <c r="B139" s="59"/>
      <c r="D139" s="64"/>
      <c r="E139" s="64"/>
      <c r="F139" s="64"/>
    </row>
    <row r="140" spans="2:6" ht="16.5">
      <c r="B140" s="59"/>
      <c r="D140" s="64"/>
      <c r="E140" s="64"/>
      <c r="F140" s="64"/>
    </row>
    <row r="141" spans="2:6" ht="16.5">
      <c r="B141" s="59"/>
      <c r="D141" s="64"/>
      <c r="E141" s="64"/>
      <c r="F141" s="64"/>
    </row>
    <row r="142" spans="2:6" ht="16.5">
      <c r="B142" s="59"/>
      <c r="D142" s="64"/>
      <c r="E142" s="64"/>
      <c r="F142" s="64"/>
    </row>
    <row r="143" spans="2:6" ht="16.5">
      <c r="B143" s="59"/>
      <c r="D143" s="64"/>
      <c r="E143" s="64"/>
      <c r="F143" s="64"/>
    </row>
    <row r="144" spans="2:6" ht="16.5">
      <c r="B144" s="59"/>
      <c r="D144" s="64"/>
      <c r="E144" s="64"/>
      <c r="F144" s="64"/>
    </row>
    <row r="145" spans="2:6" ht="16.5">
      <c r="B145" s="59"/>
      <c r="D145" s="64"/>
      <c r="E145" s="64"/>
      <c r="F145" s="64"/>
    </row>
    <row r="146" spans="2:6" ht="16.5">
      <c r="B146" s="59"/>
      <c r="D146" s="64"/>
      <c r="E146" s="64"/>
      <c r="F146" s="64"/>
    </row>
    <row r="147" spans="2:6" ht="16.5">
      <c r="B147" s="59"/>
      <c r="D147" s="64"/>
      <c r="E147" s="64"/>
      <c r="F147" s="64"/>
    </row>
    <row r="148" spans="2:6" ht="16.5">
      <c r="B148" s="59"/>
      <c r="D148" s="64"/>
      <c r="E148" s="64"/>
      <c r="F148" s="64"/>
    </row>
    <row r="149" spans="2:6" ht="16.5">
      <c r="B149" s="59"/>
      <c r="D149" s="64"/>
      <c r="E149" s="64"/>
      <c r="F149" s="64"/>
    </row>
    <row r="150" spans="2:6" ht="16.5">
      <c r="B150" s="59"/>
      <c r="D150" s="64"/>
      <c r="E150" s="64"/>
      <c r="F150" s="64"/>
    </row>
    <row r="151" spans="2:6" ht="16.5">
      <c r="B151" s="59"/>
      <c r="D151" s="64"/>
      <c r="E151" s="64"/>
      <c r="F151" s="64"/>
    </row>
    <row r="152" spans="2:6" ht="16.5">
      <c r="B152" s="59"/>
      <c r="D152" s="64"/>
      <c r="E152" s="64"/>
      <c r="F152" s="64"/>
    </row>
    <row r="153" spans="2:6" ht="16.5">
      <c r="B153" s="59"/>
      <c r="D153" s="64"/>
      <c r="E153" s="64"/>
      <c r="F153" s="64"/>
    </row>
    <row r="154" spans="2:6" ht="16.5">
      <c r="B154" s="59"/>
      <c r="D154" s="64"/>
      <c r="E154" s="64"/>
      <c r="F154" s="64"/>
    </row>
    <row r="155" spans="2:6" ht="16.5">
      <c r="B155" s="59"/>
      <c r="D155" s="64"/>
      <c r="E155" s="64"/>
      <c r="F155" s="64"/>
    </row>
    <row r="156" spans="2:6" ht="16.5">
      <c r="B156" s="59"/>
      <c r="D156" s="64"/>
      <c r="E156" s="64"/>
      <c r="F156" s="64"/>
    </row>
    <row r="157" spans="2:6" ht="16.5">
      <c r="B157" s="59"/>
      <c r="D157" s="64"/>
      <c r="E157" s="64"/>
      <c r="F157" s="64"/>
    </row>
    <row r="158" spans="2:6" ht="16.5">
      <c r="B158" s="59"/>
      <c r="D158" s="64"/>
      <c r="E158" s="64"/>
      <c r="F158" s="64"/>
    </row>
    <row r="159" spans="2:6" ht="16.5">
      <c r="B159" s="59"/>
      <c r="D159" s="64"/>
      <c r="E159" s="64"/>
      <c r="F159" s="64"/>
    </row>
    <row r="160" spans="2:6" ht="16.5">
      <c r="B160" s="59"/>
      <c r="D160" s="64"/>
      <c r="E160" s="64"/>
      <c r="F160" s="64"/>
    </row>
    <row r="161" spans="2:6" ht="16.5">
      <c r="B161" s="59"/>
      <c r="D161" s="64"/>
      <c r="E161" s="64"/>
      <c r="F161" s="64"/>
    </row>
    <row r="162" spans="2:6" ht="16.5">
      <c r="B162" s="59"/>
      <c r="D162" s="64"/>
      <c r="E162" s="64"/>
      <c r="F162" s="64"/>
    </row>
    <row r="163" spans="2:6" ht="16.5">
      <c r="B163" s="59"/>
      <c r="D163" s="64"/>
      <c r="E163" s="64"/>
      <c r="F163" s="64"/>
    </row>
    <row r="164" spans="2:6" ht="16.5">
      <c r="B164" s="59"/>
      <c r="D164" s="64"/>
      <c r="E164" s="64"/>
      <c r="F164" s="64"/>
    </row>
    <row r="165" spans="2:6" ht="16.5">
      <c r="B165" s="59"/>
      <c r="D165" s="64"/>
      <c r="E165" s="64"/>
      <c r="F165" s="64"/>
    </row>
    <row r="166" spans="2:6" ht="16.5">
      <c r="B166" s="59"/>
      <c r="D166" s="64"/>
      <c r="E166" s="64"/>
      <c r="F166" s="64"/>
    </row>
    <row r="167" spans="2:6" ht="16.5">
      <c r="B167" s="59"/>
      <c r="D167" s="64"/>
      <c r="E167" s="64"/>
      <c r="F167" s="64"/>
    </row>
    <row r="168" spans="2:6" ht="16.5">
      <c r="B168" s="59"/>
      <c r="D168" s="64"/>
      <c r="E168" s="64"/>
      <c r="F168" s="64"/>
    </row>
    <row r="169" spans="2:6" ht="16.5">
      <c r="B169" s="59"/>
      <c r="D169" s="64"/>
      <c r="E169" s="64"/>
      <c r="F169" s="64"/>
    </row>
    <row r="170" spans="2:6" ht="16.5">
      <c r="B170" s="59"/>
      <c r="D170" s="64"/>
      <c r="E170" s="64"/>
      <c r="F170" s="64"/>
    </row>
    <row r="171" spans="2:6" ht="16.5">
      <c r="B171" s="59"/>
      <c r="D171" s="64"/>
      <c r="E171" s="64"/>
      <c r="F171" s="64"/>
    </row>
    <row r="172" spans="2:6" ht="16.5">
      <c r="B172" s="59"/>
      <c r="D172" s="64"/>
      <c r="E172" s="64"/>
      <c r="F172" s="64"/>
    </row>
    <row r="173" spans="2:6" ht="16.5">
      <c r="B173" s="59"/>
      <c r="D173" s="64"/>
      <c r="E173" s="64"/>
      <c r="F173" s="64"/>
    </row>
    <row r="174" spans="2:6" ht="16.5">
      <c r="B174" s="59"/>
      <c r="D174" s="64"/>
      <c r="E174" s="64"/>
      <c r="F174" s="64"/>
    </row>
    <row r="175" spans="2:6" ht="16.5">
      <c r="B175" s="59"/>
      <c r="D175" s="64"/>
      <c r="E175" s="64"/>
      <c r="F175" s="64"/>
    </row>
    <row r="176" spans="2:6" ht="16.5">
      <c r="B176" s="59"/>
      <c r="D176" s="64"/>
      <c r="E176" s="64"/>
      <c r="F176" s="64"/>
    </row>
    <row r="177" spans="2:6" ht="16.5">
      <c r="B177" s="59"/>
      <c r="D177" s="64"/>
      <c r="E177" s="64"/>
      <c r="F177" s="64"/>
    </row>
    <row r="178" spans="2:6" ht="16.5">
      <c r="B178" s="59"/>
      <c r="D178" s="64"/>
      <c r="E178" s="64"/>
      <c r="F178" s="64"/>
    </row>
    <row r="179" spans="2:6" ht="16.5">
      <c r="B179" s="59"/>
      <c r="D179" s="64"/>
      <c r="E179" s="64"/>
      <c r="F179" s="64"/>
    </row>
    <row r="180" spans="2:6" ht="16.5">
      <c r="B180" s="59"/>
      <c r="D180" s="64"/>
      <c r="E180" s="64"/>
      <c r="F180" s="64"/>
    </row>
    <row r="181" spans="2:6" ht="16.5">
      <c r="B181" s="59"/>
      <c r="D181" s="64"/>
      <c r="E181" s="64"/>
      <c r="F181" s="64"/>
    </row>
    <row r="182" spans="2:6" ht="16.5">
      <c r="B182" s="59"/>
      <c r="D182" s="64"/>
      <c r="E182" s="64"/>
      <c r="F182" s="64"/>
    </row>
    <row r="183" spans="2:6" ht="16.5">
      <c r="B183" s="59"/>
      <c r="D183" s="64"/>
      <c r="E183" s="64"/>
      <c r="F183" s="64"/>
    </row>
    <row r="184" spans="2:6" ht="16.5">
      <c r="B184" s="59"/>
      <c r="D184" s="64"/>
      <c r="E184" s="64"/>
      <c r="F184" s="64"/>
    </row>
    <row r="185" spans="2:6" ht="16.5">
      <c r="B185" s="59"/>
      <c r="D185" s="64"/>
      <c r="E185" s="64"/>
      <c r="F185" s="64"/>
    </row>
    <row r="186" spans="2:6" ht="16.5">
      <c r="B186" s="59"/>
      <c r="D186" s="64"/>
      <c r="E186" s="64"/>
      <c r="F186" s="64"/>
    </row>
    <row r="187" spans="2:6" ht="16.5">
      <c r="B187" s="59"/>
      <c r="D187" s="64"/>
      <c r="E187" s="64"/>
      <c r="F187" s="64"/>
    </row>
    <row r="188" spans="2:6" ht="16.5">
      <c r="B188" s="59"/>
      <c r="D188" s="64"/>
      <c r="E188" s="64"/>
      <c r="F188" s="64"/>
    </row>
    <row r="189" spans="2:6" ht="16.5">
      <c r="B189" s="59"/>
      <c r="D189" s="64"/>
      <c r="E189" s="64"/>
      <c r="F189" s="64"/>
    </row>
    <row r="190" spans="2:6" ht="16.5">
      <c r="B190" s="59"/>
      <c r="D190" s="64"/>
      <c r="E190" s="64"/>
      <c r="F190" s="64"/>
    </row>
    <row r="191" spans="2:6" ht="16.5">
      <c r="B191" s="59"/>
      <c r="D191" s="64"/>
      <c r="E191" s="64"/>
      <c r="F191" s="64"/>
    </row>
    <row r="192" spans="2:6" ht="16.5">
      <c r="B192" s="59"/>
      <c r="D192" s="64"/>
      <c r="E192" s="64"/>
      <c r="F192" s="64"/>
    </row>
    <row r="193" spans="2:6" ht="16.5">
      <c r="B193" s="59"/>
      <c r="D193" s="64"/>
      <c r="E193" s="64"/>
      <c r="F193" s="64"/>
    </row>
    <row r="194" spans="2:6" ht="16.5">
      <c r="B194" s="59"/>
      <c r="D194" s="64"/>
      <c r="E194" s="64"/>
      <c r="F194" s="64"/>
    </row>
    <row r="195" spans="2:6" ht="16.5">
      <c r="B195" s="59"/>
      <c r="D195" s="64"/>
      <c r="E195" s="64"/>
      <c r="F195" s="64"/>
    </row>
    <row r="196" spans="2:6" ht="16.5">
      <c r="B196" s="59"/>
      <c r="D196" s="64"/>
      <c r="E196" s="64"/>
      <c r="F196" s="64"/>
    </row>
    <row r="197" spans="2:6" ht="16.5">
      <c r="B197" s="59"/>
      <c r="D197" s="64"/>
      <c r="E197" s="64"/>
      <c r="F197" s="64"/>
    </row>
    <row r="198" spans="2:6" ht="16.5">
      <c r="B198" s="59"/>
      <c r="D198" s="64"/>
      <c r="E198" s="64"/>
      <c r="F198" s="64"/>
    </row>
    <row r="199" spans="2:6" ht="16.5">
      <c r="B199" s="59"/>
      <c r="D199" s="64"/>
      <c r="E199" s="64"/>
      <c r="F199" s="64"/>
    </row>
    <row r="200" spans="2:6" ht="16.5">
      <c r="B200" s="59"/>
      <c r="D200" s="64"/>
      <c r="E200" s="64"/>
      <c r="F200" s="64"/>
    </row>
    <row r="201" spans="2:6" ht="16.5">
      <c r="B201" s="59"/>
      <c r="D201" s="64"/>
      <c r="E201" s="64"/>
      <c r="F201" s="64"/>
    </row>
    <row r="202" spans="2:6" ht="16.5">
      <c r="B202" s="59"/>
      <c r="D202" s="64"/>
      <c r="E202" s="64"/>
      <c r="F202" s="64"/>
    </row>
    <row r="203" spans="2:6" ht="16.5">
      <c r="B203" s="59"/>
      <c r="D203" s="64"/>
      <c r="E203" s="64"/>
      <c r="F203" s="64"/>
    </row>
    <row r="204" spans="2:6" ht="16.5">
      <c r="B204" s="59"/>
      <c r="D204" s="64"/>
      <c r="E204" s="64"/>
      <c r="F204" s="64"/>
    </row>
    <row r="205" spans="2:6" ht="16.5">
      <c r="B205" s="59"/>
      <c r="D205" s="64"/>
      <c r="E205" s="64"/>
      <c r="F205" s="64"/>
    </row>
    <row r="206" spans="2:6" ht="16.5">
      <c r="B206" s="59"/>
      <c r="D206" s="64"/>
      <c r="E206" s="64"/>
      <c r="F206" s="64"/>
    </row>
    <row r="207" spans="2:6" ht="16.5">
      <c r="B207" s="59"/>
      <c r="D207" s="64"/>
      <c r="E207" s="64"/>
      <c r="F207" s="64"/>
    </row>
    <row r="208" spans="2:6" ht="16.5">
      <c r="B208" s="59"/>
      <c r="D208" s="64"/>
      <c r="E208" s="64"/>
      <c r="F208" s="64"/>
    </row>
    <row r="209" spans="2:6" ht="16.5">
      <c r="B209" s="59"/>
      <c r="D209" s="64"/>
      <c r="E209" s="64"/>
      <c r="F209" s="64"/>
    </row>
    <row r="210" spans="2:6" ht="16.5">
      <c r="B210" s="59"/>
      <c r="D210" s="64"/>
      <c r="E210" s="64"/>
      <c r="F210" s="64"/>
    </row>
    <row r="211" spans="2:6" ht="16.5">
      <c r="B211" s="59"/>
      <c r="D211" s="64"/>
      <c r="E211" s="64"/>
      <c r="F211" s="64"/>
    </row>
    <row r="212" spans="2:6" ht="16.5">
      <c r="B212" s="59"/>
      <c r="D212" s="64"/>
      <c r="E212" s="64"/>
      <c r="F212" s="64"/>
    </row>
    <row r="213" spans="2:6" ht="16.5">
      <c r="B213" s="59"/>
      <c r="D213" s="64"/>
      <c r="E213" s="64"/>
      <c r="F213" s="64"/>
    </row>
    <row r="214" spans="2:6" ht="16.5">
      <c r="B214" s="59"/>
      <c r="D214" s="64"/>
      <c r="E214" s="64"/>
      <c r="F214" s="64"/>
    </row>
    <row r="215" spans="2:6" ht="16.5">
      <c r="B215" s="59"/>
      <c r="D215" s="64"/>
      <c r="E215" s="64"/>
      <c r="F215" s="64"/>
    </row>
    <row r="216" spans="2:6" ht="16.5">
      <c r="B216" s="59"/>
      <c r="D216" s="64"/>
      <c r="E216" s="64"/>
      <c r="F216" s="64"/>
    </row>
    <row r="217" spans="2:6" ht="16.5">
      <c r="B217" s="59"/>
      <c r="D217" s="64"/>
      <c r="E217" s="64"/>
      <c r="F217" s="64"/>
    </row>
    <row r="218" spans="2:6" ht="16.5">
      <c r="B218" s="59"/>
      <c r="D218" s="64"/>
      <c r="E218" s="64"/>
      <c r="F218" s="64"/>
    </row>
    <row r="219" spans="2:6" ht="16.5">
      <c r="B219" s="59"/>
      <c r="D219" s="64"/>
      <c r="E219" s="64"/>
      <c r="F219" s="64"/>
    </row>
    <row r="220" spans="2:6" ht="16.5">
      <c r="B220" s="59"/>
      <c r="D220" s="64"/>
      <c r="E220" s="64"/>
      <c r="F220" s="64"/>
    </row>
    <row r="221" spans="2:6" ht="16.5">
      <c r="B221" s="59"/>
      <c r="D221" s="64"/>
      <c r="E221" s="64"/>
      <c r="F221" s="64"/>
    </row>
    <row r="222" spans="2:6" ht="16.5">
      <c r="B222" s="59"/>
      <c r="D222" s="64"/>
      <c r="E222" s="64"/>
      <c r="F222" s="64"/>
    </row>
    <row r="223" spans="2:6" ht="16.5">
      <c r="B223" s="59"/>
      <c r="D223" s="64"/>
      <c r="E223" s="64"/>
      <c r="F223" s="64"/>
    </row>
    <row r="224" spans="2:6" ht="16.5">
      <c r="B224" s="59"/>
      <c r="D224" s="64"/>
      <c r="E224" s="64"/>
      <c r="F224" s="64"/>
    </row>
    <row r="225" spans="2:6" ht="16.5">
      <c r="B225" s="59"/>
      <c r="D225" s="64"/>
      <c r="E225" s="64"/>
      <c r="F225" s="64"/>
    </row>
    <row r="226" spans="2:6" ht="16.5">
      <c r="B226" s="59"/>
      <c r="D226" s="64"/>
      <c r="E226" s="64"/>
      <c r="F226" s="64"/>
    </row>
    <row r="227" spans="2:6" ht="16.5">
      <c r="B227" s="59"/>
      <c r="D227" s="64"/>
      <c r="E227" s="64"/>
      <c r="F227" s="64"/>
    </row>
    <row r="228" spans="2:6" ht="16.5">
      <c r="B228" s="59"/>
      <c r="D228" s="64"/>
      <c r="E228" s="64"/>
      <c r="F228" s="64"/>
    </row>
    <row r="229" spans="2:6" ht="16.5">
      <c r="B229" s="59"/>
      <c r="D229" s="64"/>
      <c r="E229" s="64"/>
      <c r="F229" s="64"/>
    </row>
    <row r="230" spans="2:6" ht="16.5">
      <c r="B230" s="59"/>
      <c r="D230" s="64"/>
      <c r="E230" s="64"/>
      <c r="F230" s="64"/>
    </row>
    <row r="231" spans="2:6" ht="16.5">
      <c r="B231" s="59"/>
      <c r="D231" s="64"/>
      <c r="E231" s="64"/>
      <c r="F231" s="64"/>
    </row>
    <row r="232" spans="2:6" ht="16.5">
      <c r="B232" s="59"/>
      <c r="D232" s="64"/>
      <c r="E232" s="64"/>
      <c r="F232" s="64"/>
    </row>
    <row r="233" spans="2:6" ht="16.5">
      <c r="B233" s="59"/>
      <c r="D233" s="64"/>
      <c r="E233" s="64"/>
      <c r="F233" s="64"/>
    </row>
    <row r="234" spans="2:6" ht="16.5">
      <c r="B234" s="59"/>
      <c r="D234" s="64"/>
      <c r="E234" s="64"/>
      <c r="F234" s="64"/>
    </row>
    <row r="235" spans="2:6" ht="16.5">
      <c r="B235" s="59"/>
      <c r="D235" s="64"/>
      <c r="E235" s="64"/>
      <c r="F235" s="64"/>
    </row>
    <row r="236" spans="2:6" ht="16.5">
      <c r="B236" s="59"/>
      <c r="D236" s="64"/>
      <c r="E236" s="64"/>
      <c r="F236" s="64"/>
    </row>
    <row r="237" spans="2:6" ht="16.5">
      <c r="B237" s="59"/>
      <c r="D237" s="64"/>
      <c r="E237" s="64"/>
      <c r="F237" s="64"/>
    </row>
    <row r="238" spans="2:6" ht="16.5">
      <c r="B238" s="59"/>
      <c r="D238" s="64"/>
      <c r="E238" s="64"/>
      <c r="F238" s="64"/>
    </row>
    <row r="239" spans="2:6" ht="16.5">
      <c r="B239" s="59"/>
      <c r="D239" s="64"/>
      <c r="E239" s="64"/>
      <c r="F239" s="64"/>
    </row>
    <row r="240" spans="2:6" ht="16.5">
      <c r="B240" s="59"/>
      <c r="D240" s="64"/>
      <c r="E240" s="64"/>
      <c r="F240" s="64"/>
    </row>
    <row r="241" spans="2:6" ht="16.5">
      <c r="B241" s="59"/>
      <c r="D241" s="64"/>
      <c r="E241" s="64"/>
      <c r="F241" s="64"/>
    </row>
    <row r="242" spans="2:6" ht="16.5">
      <c r="B242" s="59"/>
      <c r="D242" s="64"/>
      <c r="E242" s="64"/>
      <c r="F242" s="64"/>
    </row>
    <row r="243" spans="2:6" ht="16.5">
      <c r="B243" s="59"/>
      <c r="D243" s="64"/>
      <c r="E243" s="64"/>
      <c r="F243" s="64"/>
    </row>
    <row r="244" spans="2:6" ht="16.5">
      <c r="B244" s="59"/>
      <c r="D244" s="64"/>
      <c r="E244" s="64"/>
      <c r="F244" s="64"/>
    </row>
    <row r="245" spans="2:6" ht="16.5">
      <c r="B245" s="59"/>
      <c r="D245" s="64"/>
      <c r="E245" s="64"/>
      <c r="F245" s="64"/>
    </row>
    <row r="246" spans="2:6" ht="16.5">
      <c r="B246" s="59"/>
      <c r="D246" s="64"/>
      <c r="E246" s="64"/>
      <c r="F246" s="64"/>
    </row>
    <row r="247" spans="2:6" ht="16.5">
      <c r="B247" s="59"/>
      <c r="D247" s="64"/>
      <c r="E247" s="64"/>
      <c r="F247" s="64"/>
    </row>
    <row r="248" spans="2:6" ht="16.5">
      <c r="B248" s="59"/>
      <c r="D248" s="64"/>
      <c r="E248" s="64"/>
      <c r="F248" s="64"/>
    </row>
    <row r="249" spans="2:6" ht="16.5">
      <c r="B249" s="59"/>
      <c r="D249" s="64"/>
      <c r="E249" s="64"/>
      <c r="F249" s="64"/>
    </row>
    <row r="250" spans="2:6" ht="16.5">
      <c r="B250" s="59"/>
      <c r="D250" s="64"/>
      <c r="E250" s="64"/>
      <c r="F250" s="64"/>
    </row>
    <row r="251" spans="2:6" ht="16.5">
      <c r="B251" s="59"/>
      <c r="D251" s="64"/>
      <c r="E251" s="64"/>
      <c r="F251" s="64"/>
    </row>
    <row r="252" spans="2:6" ht="16.5">
      <c r="B252" s="59"/>
      <c r="D252" s="64"/>
      <c r="E252" s="64"/>
      <c r="F252" s="64"/>
    </row>
    <row r="253" spans="2:6" ht="16.5">
      <c r="B253" s="59"/>
      <c r="D253" s="64"/>
      <c r="E253" s="64"/>
      <c r="F253" s="64"/>
    </row>
    <row r="254" spans="2:6" ht="16.5">
      <c r="B254" s="59"/>
      <c r="D254" s="64"/>
      <c r="E254" s="64"/>
      <c r="F254" s="64"/>
    </row>
    <row r="255" spans="2:6" ht="16.5">
      <c r="B255" s="59"/>
      <c r="D255" s="64"/>
      <c r="E255" s="64"/>
      <c r="F255" s="64"/>
    </row>
    <row r="256" spans="2:6" ht="16.5">
      <c r="B256" s="59"/>
      <c r="D256" s="64"/>
      <c r="E256" s="64"/>
      <c r="F256" s="64"/>
    </row>
    <row r="257" spans="2:6" ht="16.5">
      <c r="B257" s="59"/>
      <c r="D257" s="64"/>
      <c r="E257" s="64"/>
      <c r="F257" s="64"/>
    </row>
    <row r="258" spans="2:6" ht="16.5">
      <c r="B258" s="59"/>
      <c r="D258" s="64"/>
      <c r="E258" s="64"/>
      <c r="F258" s="64"/>
    </row>
    <row r="259" spans="2:6" ht="16.5">
      <c r="B259" s="59"/>
      <c r="D259" s="64"/>
      <c r="E259" s="64"/>
      <c r="F259" s="64"/>
    </row>
    <row r="260" spans="2:6" ht="16.5">
      <c r="B260" s="59"/>
      <c r="D260" s="64"/>
      <c r="E260" s="64"/>
      <c r="F260" s="64"/>
    </row>
    <row r="261" spans="2:6" ht="16.5">
      <c r="B261" s="59"/>
      <c r="D261" s="64"/>
      <c r="E261" s="64"/>
      <c r="F261" s="64"/>
    </row>
    <row r="262" spans="2:6" ht="16.5">
      <c r="B262" s="59"/>
      <c r="D262" s="64"/>
      <c r="E262" s="64"/>
      <c r="F262" s="64"/>
    </row>
    <row r="263" spans="2:6" ht="16.5">
      <c r="B263" s="59"/>
      <c r="D263" s="64"/>
      <c r="E263" s="64"/>
      <c r="F263" s="64"/>
    </row>
    <row r="264" spans="2:6" ht="16.5">
      <c r="B264" s="59"/>
      <c r="D264" s="64"/>
      <c r="E264" s="64"/>
      <c r="F264" s="64"/>
    </row>
    <row r="265" spans="2:6" ht="16.5">
      <c r="B265" s="59"/>
      <c r="D265" s="64"/>
      <c r="E265" s="64"/>
      <c r="F265" s="64"/>
    </row>
    <row r="266" spans="2:6" ht="16.5">
      <c r="B266" s="59"/>
      <c r="D266" s="64"/>
      <c r="E266" s="64"/>
      <c r="F266" s="64"/>
    </row>
    <row r="267" spans="2:6" ht="16.5">
      <c r="B267" s="59"/>
      <c r="D267" s="64"/>
      <c r="E267" s="64"/>
      <c r="F267" s="64"/>
    </row>
    <row r="268" spans="2:6" ht="16.5">
      <c r="B268" s="59"/>
      <c r="D268" s="64"/>
      <c r="E268" s="64"/>
      <c r="F268" s="64"/>
    </row>
    <row r="269" spans="2:6" ht="16.5">
      <c r="B269" s="59"/>
      <c r="D269" s="64"/>
      <c r="E269" s="64"/>
      <c r="F269" s="64"/>
    </row>
    <row r="270" spans="2:6" ht="16.5">
      <c r="B270" s="59"/>
      <c r="D270" s="64"/>
      <c r="E270" s="64"/>
      <c r="F270" s="64"/>
    </row>
    <row r="271" spans="2:6" ht="16.5">
      <c r="B271" s="59"/>
      <c r="D271" s="64"/>
      <c r="E271" s="64"/>
      <c r="F271" s="64"/>
    </row>
    <row r="272" spans="2:6" ht="16.5">
      <c r="B272" s="59"/>
      <c r="D272" s="64"/>
      <c r="E272" s="64"/>
      <c r="F272" s="64"/>
    </row>
    <row r="273" spans="2:6" ht="16.5">
      <c r="B273" s="59"/>
      <c r="D273" s="64"/>
      <c r="E273" s="64"/>
      <c r="F273" s="64"/>
    </row>
    <row r="274" spans="2:6" ht="16.5">
      <c r="B274" s="59"/>
      <c r="D274" s="64"/>
      <c r="E274" s="64"/>
      <c r="F274" s="64"/>
    </row>
    <row r="275" spans="2:6" ht="16.5">
      <c r="B275" s="59"/>
      <c r="D275" s="64"/>
      <c r="E275" s="64"/>
      <c r="F275" s="64"/>
    </row>
    <row r="276" spans="2:6" ht="16.5">
      <c r="B276" s="59"/>
      <c r="D276" s="64"/>
      <c r="E276" s="64"/>
      <c r="F276" s="64"/>
    </row>
    <row r="277" spans="2:6" ht="16.5">
      <c r="B277" s="59"/>
      <c r="D277" s="64"/>
      <c r="E277" s="64"/>
      <c r="F277" s="64"/>
    </row>
    <row r="278" spans="2:6" ht="16.5">
      <c r="B278" s="59"/>
      <c r="D278" s="64"/>
      <c r="E278" s="64"/>
      <c r="F278" s="64"/>
    </row>
    <row r="279" spans="2:6" ht="16.5">
      <c r="B279" s="59"/>
      <c r="D279" s="64"/>
      <c r="E279" s="64"/>
      <c r="F279" s="64"/>
    </row>
    <row r="280" spans="2:6" ht="16.5">
      <c r="B280" s="59"/>
      <c r="D280" s="64"/>
      <c r="E280" s="64"/>
      <c r="F280" s="64"/>
    </row>
    <row r="281" spans="2:6" ht="16.5">
      <c r="B281" s="59"/>
      <c r="D281" s="64"/>
      <c r="E281" s="64"/>
      <c r="F281" s="64"/>
    </row>
  </sheetData>
  <sheetProtection/>
  <mergeCells count="3">
    <mergeCell ref="F13:F15"/>
    <mergeCell ref="F10:F11"/>
    <mergeCell ref="F17:F18"/>
  </mergeCells>
  <printOptions/>
  <pageMargins left="0.34" right="0.34" top="1.09" bottom="0.22" header="0.28" footer="0.37"/>
  <pageSetup fitToHeight="1" fitToWidth="1" horizontalDpi="600" verticalDpi="600" orientation="landscape" scale="76" r:id="rId1"/>
  <headerFooter alignWithMargins="0">
    <oddHeader xml:space="preserve">&amp;C&amp;"Arial,Bold"&amp;14KEY LARGO FIRE RESCUE AND EMS DISTRICT
BUDGET AMENDMENT DETAIL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Rosasco, Reasin Islamorada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Lawson</dc:creator>
  <cp:keywords/>
  <dc:description/>
  <cp:lastModifiedBy>Vicky</cp:lastModifiedBy>
  <cp:lastPrinted>2009-11-14T19:57:07Z</cp:lastPrinted>
  <dcterms:created xsi:type="dcterms:W3CDTF">2006-05-31T15:02:30Z</dcterms:created>
  <dcterms:modified xsi:type="dcterms:W3CDTF">2009-11-14T20:00:46Z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</Properties>
</file>