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4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<sst xmlns="http://schemas.openxmlformats.org/spreadsheetml/2006/main" count="42" uniqueCount="30">
  <si>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Corp Account</t>
  </si>
  <si>
    <t>Total</t>
  </si>
  <si>
    <t>Beginning Balance</t>
  </si>
  <si>
    <t>Revenues</t>
  </si>
  <si>
    <r>
      <t xml:space="preserve">      </t>
    </r>
    <r>
      <rPr>
        <b/>
        <sz val="10"/>
        <rFont val="Arial"/>
        <family val="2"/>
      </rPr>
      <t>Total Revenues</t>
    </r>
  </si>
  <si>
    <t>Expenditures</t>
  </si>
  <si>
    <t xml:space="preserve">   Payroll Expenses</t>
  </si>
  <si>
    <r>
      <t xml:space="preserve">      </t>
    </r>
    <r>
      <rPr>
        <b/>
        <sz val="10"/>
        <rFont val="Arial"/>
        <family val="2"/>
      </rPr>
      <t>Total Expenditures</t>
    </r>
  </si>
  <si>
    <t>Ending Balance</t>
  </si>
  <si>
    <t xml:space="preserve"> </t>
  </si>
  <si>
    <t>Adjustment to arrive at Actual</t>
  </si>
  <si>
    <t>ACTUAL BALANCE @ MO END</t>
  </si>
  <si>
    <t xml:space="preserve">  TRANSFERS</t>
  </si>
  <si>
    <t xml:space="preserve"> Balance before Adjustment</t>
  </si>
  <si>
    <t>Payroll/Reimb</t>
  </si>
  <si>
    <t>District Expenses</t>
  </si>
  <si>
    <t xml:space="preserve">   Revenues &amp; Reimbursements  </t>
  </si>
  <si>
    <t xml:space="preserve">   Donations</t>
  </si>
  <si>
    <t xml:space="preserve">    </t>
  </si>
  <si>
    <t>*Payroll Liabilities</t>
  </si>
  <si>
    <t xml:space="preserve">  Total Adjustments</t>
  </si>
  <si>
    <t xml:space="preserve">   Professional Fees</t>
  </si>
  <si>
    <t>Fixed Asset Purchases</t>
  </si>
  <si>
    <t xml:space="preserve">   Health Insurance</t>
  </si>
  <si>
    <t xml:space="preserve">   Travel</t>
  </si>
  <si>
    <t xml:space="preserve">   Insurance</t>
  </si>
  <si>
    <t xml:space="preserve">   Banquet Plaques</t>
  </si>
  <si>
    <t xml:space="preserve">   Banquet Hall and Food</t>
  </si>
  <si>
    <t xml:space="preserve">   Training</t>
  </si>
  <si>
    <t>Added back uncleared checks &gt;1 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</si>
</sst>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[Red]#,##0.00"/>
    <numFmt numFmtId="166" formatCode="&quot;$&quot;#,##0.00;[Red]&quot;$&quot;#,##0.00"/>
    <numFmt numFmtId="167" formatCode="[$-409]dddd\,\ mmmm\ d\,\ yyyy"/>
    <numFmt numFmtId="168" formatCode="[$-409]h:mm:ss\ AM/PM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4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40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4" fontId="4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7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9"/>
  <sheetViews>
    <sheetView tabSelected="1" view="pageLayout" zoomScale="110" zoomScalePageLayoutView="110" workbookViewId="0" topLeftCell="A7">
      <selection activeCell="A34" sqref="A34"/>
    </sheetView>
  </sheetViews>
  <sheetFormatPr defaultColWidth="7.421875" defaultRowHeight="12.75"/>
  <cols>
    <col min="1" max="1" width="32.57421875" style="0" customWidth="1"/>
    <col min="2" max="3" width="15.57421875" style="0" customWidth="1"/>
    <col min="4" max="4" width="16.8515625" style="0" customWidth="1"/>
    <col min="5" max="5" width="21.7109375" style="0" customWidth="1"/>
    <col min="6" max="6" width="7.421875" style="0" customWidth="1"/>
    <col min="7" max="7" width="0" style="0" hidden="1" customWidth="1"/>
  </cols>
  <sheetData>
    <row r="3" spans="2:5" ht="12.75">
      <c r="B3" s="18" t="s">
        <v>14</v>
      </c>
      <c r="C3" s="18" t="s">
        <v>0</v>
      </c>
      <c r="D3" s="18" t="s">
        <v>15</v>
      </c>
      <c r="E3" s="18" t="s">
        <v>1</v>
      </c>
    </row>
    <row r="5" spans="1:5" ht="12.75">
      <c r="A5" s="2" t="s">
        <v>2</v>
      </c>
      <c r="B5" s="1">
        <v>6444.63</v>
      </c>
      <c r="C5" s="12">
        <v>9030.21</v>
      </c>
      <c r="D5" s="1">
        <v>5278.31</v>
      </c>
      <c r="E5" s="1">
        <f>SUM(B5,C5,D5)</f>
        <v>20753.15</v>
      </c>
    </row>
    <row r="6" ht="12.75">
      <c r="A6" t="s">
        <v>9</v>
      </c>
    </row>
    <row r="7" ht="12.75">
      <c r="C7" s="9" t="s">
        <v>18</v>
      </c>
    </row>
    <row r="8" ht="12.75">
      <c r="A8" s="3" t="s">
        <v>3</v>
      </c>
    </row>
    <row r="9" spans="1:5" ht="12.75">
      <c r="A9" s="6" t="s">
        <v>16</v>
      </c>
      <c r="B9" s="5">
        <v>52685.83</v>
      </c>
      <c r="C9" s="11">
        <v>2851.64</v>
      </c>
      <c r="D9" s="11" t="s">
        <v>9</v>
      </c>
      <c r="E9" s="8">
        <f>SUM(B9:D9)</f>
        <v>55537.47</v>
      </c>
    </row>
    <row r="10" spans="1:5" ht="12.75">
      <c r="A10" s="9" t="s">
        <v>17</v>
      </c>
      <c r="B10" s="11" t="s">
        <v>9</v>
      </c>
      <c r="C10" s="11">
        <v>50</v>
      </c>
      <c r="D10" s="11" t="s">
        <v>9</v>
      </c>
      <c r="E10" s="11">
        <f>SUM(B10:D10)</f>
        <v>50</v>
      </c>
    </row>
    <row r="11" spans="1:5" ht="12.75">
      <c r="A11" s="9"/>
      <c r="B11" s="11"/>
      <c r="C11" s="11"/>
      <c r="D11" s="11"/>
      <c r="E11" s="11"/>
    </row>
    <row r="12" spans="1:7" ht="12.75">
      <c r="A12" t="s">
        <v>4</v>
      </c>
      <c r="B12" s="7">
        <f>SUM(B9:B10)</f>
        <v>52685.83</v>
      </c>
      <c r="C12" s="7">
        <f>SUM(C9:C10)</f>
        <v>2901.64</v>
      </c>
      <c r="D12" s="7">
        <f>SUM(D9:D10)</f>
        <v>0</v>
      </c>
      <c r="E12" s="20">
        <f>SUM(E9+E10)</f>
        <v>55587.47</v>
      </c>
      <c r="F12" s="1" t="s">
        <v>9</v>
      </c>
      <c r="G12" s="1" t="s">
        <v>9</v>
      </c>
    </row>
    <row r="13" spans="2:3" ht="12.75">
      <c r="B13" s="11"/>
      <c r="C13" s="4"/>
    </row>
    <row r="14" spans="2:3" ht="12.75">
      <c r="B14" s="4"/>
      <c r="C14" s="4"/>
    </row>
    <row r="15" ht="12.75">
      <c r="A15" s="3" t="s">
        <v>5</v>
      </c>
    </row>
    <row r="16" spans="1:5" ht="12.75">
      <c r="A16" t="s">
        <v>6</v>
      </c>
      <c r="B16" s="5">
        <v>53929.82</v>
      </c>
      <c r="C16" s="11">
        <v>0</v>
      </c>
      <c r="D16" s="4">
        <v>0</v>
      </c>
      <c r="E16" s="1">
        <f>SUM(B16+C16+D16)</f>
        <v>53929.82</v>
      </c>
    </row>
    <row r="17" spans="1:5" ht="12.75">
      <c r="A17" s="9" t="s">
        <v>28</v>
      </c>
      <c r="B17" s="11">
        <v>0</v>
      </c>
      <c r="C17" s="11">
        <v>150</v>
      </c>
      <c r="D17" s="11">
        <v>0</v>
      </c>
      <c r="E17" s="4">
        <f>+SUM(B17+C17+D17)</f>
        <v>150</v>
      </c>
    </row>
    <row r="18" spans="1:5" ht="12.75">
      <c r="A18" s="9" t="s">
        <v>23</v>
      </c>
      <c r="B18" s="11">
        <v>0</v>
      </c>
      <c r="C18" s="5">
        <v>2219.77</v>
      </c>
      <c r="D18" s="16">
        <v>0</v>
      </c>
      <c r="E18" s="11">
        <f>SUM(B18+C18+D18)</f>
        <v>2219.77</v>
      </c>
    </row>
    <row r="19" spans="1:5" ht="12.75">
      <c r="A19" s="9" t="s">
        <v>26</v>
      </c>
      <c r="B19" s="11">
        <v>0</v>
      </c>
      <c r="C19" s="5">
        <v>661.2</v>
      </c>
      <c r="D19" s="17">
        <v>0</v>
      </c>
      <c r="E19" s="4">
        <f>SUM(B19+C19+D19)</f>
        <v>661.2</v>
      </c>
    </row>
    <row r="20" spans="1:5" ht="12.75">
      <c r="A20" s="9" t="s">
        <v>27</v>
      </c>
      <c r="B20" s="11">
        <v>0</v>
      </c>
      <c r="C20" s="11">
        <v>3203.31</v>
      </c>
      <c r="D20" s="17">
        <v>0</v>
      </c>
      <c r="E20" s="4">
        <f>SUM(B20+C20+D20)</f>
        <v>3203.31</v>
      </c>
    </row>
    <row r="21" spans="1:5" ht="12.75">
      <c r="A21" s="9" t="s">
        <v>21</v>
      </c>
      <c r="B21" s="11">
        <v>0</v>
      </c>
      <c r="C21" s="11">
        <v>1200</v>
      </c>
      <c r="D21" s="17">
        <v>0</v>
      </c>
      <c r="E21" s="4">
        <f>SUM(B21:D21)</f>
        <v>1200</v>
      </c>
    </row>
    <row r="22" spans="1:5" ht="12.75">
      <c r="A22" s="9" t="s">
        <v>24</v>
      </c>
      <c r="B22" s="11">
        <v>0</v>
      </c>
      <c r="C22" s="11">
        <v>100.92</v>
      </c>
      <c r="D22" s="17">
        <v>0</v>
      </c>
      <c r="E22" s="4">
        <f>SUM(B22:D22)</f>
        <v>100.92</v>
      </c>
    </row>
    <row r="23" spans="1:5" ht="12.75">
      <c r="A23" s="9" t="s">
        <v>25</v>
      </c>
      <c r="B23" s="11">
        <v>0</v>
      </c>
      <c r="C23" s="10">
        <v>211.4</v>
      </c>
      <c r="D23" s="17">
        <v>0</v>
      </c>
      <c r="E23" s="4">
        <f>SUM(B23:D23)</f>
        <v>211.4</v>
      </c>
    </row>
    <row r="24" spans="1:5" ht="12.75">
      <c r="A24" t="s">
        <v>7</v>
      </c>
      <c r="B24" s="7">
        <f>SUM(B16:B23)</f>
        <v>53929.82</v>
      </c>
      <c r="C24" s="7">
        <f>SUM(C16:C23)</f>
        <v>7746.6</v>
      </c>
      <c r="D24" s="7">
        <f>SUM(D16:D20)</f>
        <v>0</v>
      </c>
      <c r="E24" s="23">
        <f>SUM(E16:E23)</f>
        <v>61676.41999999999</v>
      </c>
    </row>
    <row r="25" spans="1:5" ht="12.75">
      <c r="A25" s="9" t="s">
        <v>9</v>
      </c>
      <c r="C25" s="4"/>
      <c r="D25" s="4"/>
      <c r="E25" s="4" t="s">
        <v>9</v>
      </c>
    </row>
    <row r="27" spans="1:5" ht="12.75">
      <c r="A27" s="2" t="s">
        <v>8</v>
      </c>
      <c r="B27" s="7">
        <f>SUM(B5+B12-B24)</f>
        <v>5200.639999999999</v>
      </c>
      <c r="C27" s="13">
        <f>SUM(C5+C12-C24)</f>
        <v>4185.249999999998</v>
      </c>
      <c r="D27" s="7">
        <f>SUM(D5+D12-D24)</f>
        <v>5278.31</v>
      </c>
      <c r="E27" s="1">
        <f>SUM(E5+E12-E24)</f>
        <v>14664.200000000004</v>
      </c>
    </row>
    <row r="28" spans="1:6" ht="12.75">
      <c r="A28" t="s">
        <v>12</v>
      </c>
      <c r="B28" s="10" t="s">
        <v>9</v>
      </c>
      <c r="C28" s="10" t="s">
        <v>9</v>
      </c>
      <c r="D28" s="10" t="s">
        <v>9</v>
      </c>
      <c r="E28" s="10">
        <f>SUM(B28:D28)</f>
        <v>0</v>
      </c>
      <c r="F28" s="4"/>
    </row>
    <row r="29" spans="1:5" ht="12.75">
      <c r="A29" t="s">
        <v>13</v>
      </c>
      <c r="B29" s="13">
        <f>SUM(B27:B28)</f>
        <v>5200.639999999999</v>
      </c>
      <c r="C29" s="14">
        <f>SUM(C27:C28)</f>
        <v>4185.249999999998</v>
      </c>
      <c r="D29" s="13">
        <f>SUM(D27:D28)</f>
        <v>5278.31</v>
      </c>
      <c r="E29" s="15">
        <f>SUM(E27+E28)</f>
        <v>14664.200000000004</v>
      </c>
    </row>
    <row r="30" spans="1:5" ht="12.75">
      <c r="A30" t="s">
        <v>10</v>
      </c>
      <c r="B30" s="5">
        <f>SUM(B29-B31)</f>
        <v>-444.1800000000003</v>
      </c>
      <c r="C30" s="5">
        <f>SUM(C29-C31)</f>
        <v>-1.8189894035458565E-12</v>
      </c>
      <c r="D30" s="5">
        <f>SUM(D29-D31)</f>
        <v>0</v>
      </c>
      <c r="E30" s="19">
        <f>SUM(E29-E31)</f>
        <v>-444.17999999999665</v>
      </c>
    </row>
    <row r="31" spans="1:5" ht="12.75">
      <c r="A31" s="2" t="s">
        <v>11</v>
      </c>
      <c r="B31" s="20">
        <v>5644.82</v>
      </c>
      <c r="C31" s="21">
        <v>4185.25</v>
      </c>
      <c r="D31" s="20">
        <v>5278.31</v>
      </c>
      <c r="E31" s="20">
        <f>SUM(B31:D31)</f>
        <v>15108.380000000001</v>
      </c>
    </row>
    <row r="32" spans="2:3" ht="12.75">
      <c r="B32" s="1"/>
      <c r="C32" s="1"/>
    </row>
    <row r="34" spans="1:2" ht="12.75">
      <c r="A34" s="9" t="s">
        <v>19</v>
      </c>
      <c r="B34" s="14">
        <v>-4.18</v>
      </c>
    </row>
    <row r="35" spans="1:2" ht="12.75">
      <c r="A35" s="9" t="s">
        <v>22</v>
      </c>
      <c r="B35" s="14">
        <v>0</v>
      </c>
    </row>
    <row r="36" spans="1:2" ht="12.75">
      <c r="A36" s="9" t="s">
        <v>29</v>
      </c>
      <c r="B36" s="14">
        <v>-440</v>
      </c>
    </row>
    <row r="37" spans="1:2" ht="12.75">
      <c r="A37" s="9" t="s">
        <v>20</v>
      </c>
      <c r="B37" s="22">
        <f>SUM(B34:B36)</f>
        <v>-444.18</v>
      </c>
    </row>
    <row r="38" spans="1:3" ht="12.75">
      <c r="A38" s="9" t="s">
        <v>9</v>
      </c>
      <c r="B38" s="14"/>
      <c r="C38" s="9" t="s">
        <v>9</v>
      </c>
    </row>
    <row r="39" ht="12.75">
      <c r="B39" s="1"/>
    </row>
  </sheetData>
  <sheetProtection/>
  <printOptions/>
  <pageMargins left="0.75" right="0.75" top="1" bottom="1" header="0.5" footer="0.27"/>
  <pageSetup horizontalDpi="300" verticalDpi="300" orientation="landscape" scale="96" r:id="rId1"/>
  <headerFooter alignWithMargins="0">
    <oddHeader>&amp;C&amp;"Arial,Bold"Key Largo Volunteer Fire Department
Treasurer's Report
December 2016</oddHeader>
    <oddFooter xml:space="preserve">&amp;L 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Lee Singer</dc:creator>
  <cp:keywords/>
  <dc:description/>
  <cp:lastModifiedBy>Vicky Fay</cp:lastModifiedBy>
  <cp:lastPrinted>2016-12-07T07:19:06Z</cp:lastPrinted>
  <dcterms:created xsi:type="dcterms:W3CDTF">2009-11-03T22:53:03Z</dcterms:created>
  <dcterms:modified xsi:type="dcterms:W3CDTF">2017-01-26T22:19:48Z</dcterms:modified>
  <cp:category/>
  <cp:version/>
  <cp:contentType/>
  <cp:contentStatus/>
</cp:coreProperties>
</file>